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315" windowHeight="9240" tabRatio="871" activeTab="7"/>
  </bookViews>
  <sheets>
    <sheet name="preferidos" sheetId="1" r:id="rId1"/>
    <sheet name="conservas" sheetId="2" r:id="rId2"/>
    <sheet name="cigarra" sheetId="3" r:id="rId3"/>
    <sheet name="dezenas" sheetId="6" r:id="rId4"/>
    <sheet name="centenas" sheetId="5" r:id="rId5"/>
    <sheet name="nacidade" sheetId="10" r:id="rId6"/>
    <sheet name="sobrecidade" sheetId="9" r:id="rId7"/>
    <sheet name="museufotos" sheetId="8" r:id="rId8"/>
    <sheet name="museudesen" sheetId="4" r:id="rId9"/>
    <sheet name="museuentrev" sheetId="7" r:id="rId10"/>
    <sheet name="figuras" sheetId="12" r:id="rId11"/>
    <sheet name="desenhosvista" sheetId="11" r:id="rId12"/>
    <sheet name="Cidade" sheetId="13" r:id="rId13"/>
    <sheet name="Figuras." sheetId="15" r:id="rId14"/>
    <sheet name="Monumento" sheetId="18" r:id="rId15"/>
    <sheet name="Resumo" sheetId="16" r:id="rId16"/>
    <sheet name="Dominios" sheetId="19" r:id="rId17"/>
    <sheet name="Mon" sheetId="17" r:id="rId18"/>
  </sheets>
  <calcPr calcId="114210" calcMode="manual"/>
</workbook>
</file>

<file path=xl/calcChain.xml><?xml version="1.0" encoding="utf-8"?>
<calcChain xmlns="http://schemas.openxmlformats.org/spreadsheetml/2006/main">
  <c r="F41" i="1"/>
  <c r="F41" i="9"/>
  <c r="F41" i="10"/>
  <c r="F41" i="3"/>
  <c r="F41" i="2"/>
  <c r="G15" i="19"/>
  <c r="F15"/>
  <c r="E15"/>
  <c r="D15"/>
  <c r="C15"/>
  <c r="G14"/>
  <c r="F14"/>
  <c r="E14"/>
  <c r="D14"/>
  <c r="C14"/>
  <c r="H14"/>
  <c r="A14"/>
  <c r="D12"/>
  <c r="D13"/>
  <c r="D16"/>
  <c r="D17"/>
  <c r="E12"/>
  <c r="E13"/>
  <c r="E16"/>
  <c r="E17"/>
  <c r="G13"/>
  <c r="F13"/>
  <c r="C13"/>
  <c r="H13"/>
  <c r="G12"/>
  <c r="G16"/>
  <c r="G17"/>
  <c r="F12"/>
  <c r="F16"/>
  <c r="F17"/>
  <c r="C12"/>
  <c r="C16"/>
  <c r="A10"/>
  <c r="A11"/>
  <c r="A12"/>
  <c r="A13"/>
  <c r="A15"/>
  <c r="O26" i="12"/>
  <c r="M26"/>
  <c r="P25"/>
  <c r="P26"/>
  <c r="O25"/>
  <c r="N25"/>
  <c r="N26"/>
  <c r="M25"/>
  <c r="L25"/>
  <c r="L26"/>
  <c r="M31" i="7"/>
  <c r="K31"/>
  <c r="N30"/>
  <c r="N31"/>
  <c r="M30"/>
  <c r="L30"/>
  <c r="L31"/>
  <c r="K30"/>
  <c r="J30"/>
  <c r="J31"/>
  <c r="K25" i="4"/>
  <c r="N24"/>
  <c r="N25"/>
  <c r="M24"/>
  <c r="M25"/>
  <c r="L24"/>
  <c r="L25"/>
  <c r="K24"/>
  <c r="J24"/>
  <c r="J25"/>
  <c r="K32" i="8"/>
  <c r="N31"/>
  <c r="N32"/>
  <c r="M31"/>
  <c r="M32"/>
  <c r="L31"/>
  <c r="L32"/>
  <c r="K31"/>
  <c r="J31"/>
  <c r="J32"/>
  <c r="A10" i="18"/>
  <c r="A11"/>
  <c r="A12"/>
  <c r="A10" i="15"/>
  <c r="A11"/>
  <c r="A12"/>
  <c r="A10" i="17"/>
  <c r="A11"/>
  <c r="A10" i="13"/>
  <c r="A11"/>
  <c r="A12"/>
  <c r="A13"/>
  <c r="A10" i="16"/>
  <c r="A11"/>
  <c r="A12"/>
  <c r="A13"/>
  <c r="A14"/>
  <c r="A15"/>
  <c r="A16"/>
  <c r="A17"/>
  <c r="A18"/>
  <c r="A19"/>
  <c r="A20"/>
  <c r="F14" i="15"/>
  <c r="F18" i="1"/>
  <c r="J27" i="11"/>
  <c r="J26"/>
  <c r="J25"/>
  <c r="J24"/>
  <c r="J23"/>
  <c r="J22"/>
  <c r="J21"/>
  <c r="J20"/>
  <c r="J19"/>
  <c r="J18"/>
  <c r="J17"/>
  <c r="J16"/>
  <c r="F27"/>
  <c r="F26"/>
  <c r="F25"/>
  <c r="F24"/>
  <c r="F23"/>
  <c r="F22"/>
  <c r="F21"/>
  <c r="F20"/>
  <c r="F19"/>
  <c r="F18"/>
  <c r="F17"/>
  <c r="F16"/>
  <c r="K24" i="12"/>
  <c r="K23"/>
  <c r="K22"/>
  <c r="K20"/>
  <c r="K19"/>
  <c r="K18"/>
  <c r="G24"/>
  <c r="G23"/>
  <c r="G22"/>
  <c r="G20"/>
  <c r="G19"/>
  <c r="G18"/>
  <c r="I24" i="7"/>
  <c r="F29"/>
  <c r="I29"/>
  <c r="F28"/>
  <c r="I28"/>
  <c r="F27"/>
  <c r="I27"/>
  <c r="F26"/>
  <c r="I26"/>
  <c r="F25"/>
  <c r="I25"/>
  <c r="F24"/>
  <c r="F23"/>
  <c r="I23"/>
  <c r="F22"/>
  <c r="F21"/>
  <c r="I21"/>
  <c r="F20"/>
  <c r="I20"/>
  <c r="F19"/>
  <c r="I19"/>
  <c r="F18"/>
  <c r="I18"/>
  <c r="F19" i="4"/>
  <c r="I19"/>
  <c r="F20"/>
  <c r="I20"/>
  <c r="F21"/>
  <c r="I21"/>
  <c r="F22"/>
  <c r="I22"/>
  <c r="F23"/>
  <c r="I23"/>
  <c r="F18"/>
  <c r="I18"/>
  <c r="F30" i="8"/>
  <c r="I30"/>
  <c r="F29"/>
  <c r="I29"/>
  <c r="F28"/>
  <c r="I28"/>
  <c r="F27"/>
  <c r="I27"/>
  <c r="F26"/>
  <c r="I26"/>
  <c r="F25"/>
  <c r="I25"/>
  <c r="F24"/>
  <c r="I24"/>
  <c r="F23"/>
  <c r="I23"/>
  <c r="F22"/>
  <c r="I22"/>
  <c r="F21"/>
  <c r="I21"/>
  <c r="F20"/>
  <c r="I20"/>
  <c r="F19"/>
  <c r="I19"/>
  <c r="L43" i="9"/>
  <c r="L42"/>
  <c r="L41"/>
  <c r="L40"/>
  <c r="L39"/>
  <c r="L38"/>
  <c r="L37"/>
  <c r="L36"/>
  <c r="L35"/>
  <c r="L33"/>
  <c r="L31"/>
  <c r="L30"/>
  <c r="L29"/>
  <c r="L28"/>
  <c r="L27"/>
  <c r="L26"/>
  <c r="L25"/>
  <c r="L24"/>
  <c r="L23"/>
  <c r="L22"/>
  <c r="L44"/>
  <c r="L21"/>
  <c r="F43"/>
  <c r="F42"/>
  <c r="F40"/>
  <c r="F39"/>
  <c r="F38"/>
  <c r="F37"/>
  <c r="F36"/>
  <c r="F35"/>
  <c r="F33"/>
  <c r="F31"/>
  <c r="F30"/>
  <c r="F29"/>
  <c r="F28"/>
  <c r="F27"/>
  <c r="F26"/>
  <c r="F25"/>
  <c r="F24"/>
  <c r="F23"/>
  <c r="F22"/>
  <c r="F21"/>
  <c r="M43" i="10"/>
  <c r="M42"/>
  <c r="M41"/>
  <c r="M40"/>
  <c r="M39"/>
  <c r="M38"/>
  <c r="M37"/>
  <c r="M36"/>
  <c r="M35"/>
  <c r="M34"/>
  <c r="M33"/>
  <c r="M32"/>
  <c r="M30"/>
  <c r="M29"/>
  <c r="M28"/>
  <c r="M27"/>
  <c r="M26"/>
  <c r="M25"/>
  <c r="M24"/>
  <c r="M23"/>
  <c r="M22"/>
  <c r="M21"/>
  <c r="F43"/>
  <c r="I43"/>
  <c r="F42"/>
  <c r="I42"/>
  <c r="I41"/>
  <c r="F40"/>
  <c r="I40"/>
  <c r="F39"/>
  <c r="I39"/>
  <c r="F38"/>
  <c r="I38"/>
  <c r="F37"/>
  <c r="I37"/>
  <c r="F36"/>
  <c r="I36"/>
  <c r="F35"/>
  <c r="I35"/>
  <c r="F34"/>
  <c r="I34"/>
  <c r="F33"/>
  <c r="I33"/>
  <c r="F32"/>
  <c r="I32"/>
  <c r="F30"/>
  <c r="I30"/>
  <c r="F29"/>
  <c r="I29"/>
  <c r="F28"/>
  <c r="I28"/>
  <c r="F27"/>
  <c r="I27"/>
  <c r="F26"/>
  <c r="I26"/>
  <c r="F25"/>
  <c r="I25"/>
  <c r="F24"/>
  <c r="I24"/>
  <c r="F23"/>
  <c r="I23"/>
  <c r="F22"/>
  <c r="I22"/>
  <c r="F21"/>
  <c r="J42" i="5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41" i="6"/>
  <c r="J40"/>
  <c r="J39"/>
  <c r="J38"/>
  <c r="J37"/>
  <c r="J36"/>
  <c r="J35"/>
  <c r="J34"/>
  <c r="J33"/>
  <c r="J31"/>
  <c r="J30"/>
  <c r="J29"/>
  <c r="J28"/>
  <c r="J27"/>
  <c r="J26"/>
  <c r="J25"/>
  <c r="J24"/>
  <c r="J23"/>
  <c r="J22"/>
  <c r="J21"/>
  <c r="J20"/>
  <c r="J19"/>
  <c r="L41" i="3"/>
  <c r="L40"/>
  <c r="L37"/>
  <c r="L34"/>
  <c r="L31"/>
  <c r="L30"/>
  <c r="L29"/>
  <c r="L28"/>
  <c r="L27"/>
  <c r="L26"/>
  <c r="L24"/>
  <c r="L23"/>
  <c r="L21"/>
  <c r="L20"/>
  <c r="F40"/>
  <c r="F37"/>
  <c r="F34"/>
  <c r="F31"/>
  <c r="F30"/>
  <c r="F29"/>
  <c r="F28"/>
  <c r="F27"/>
  <c r="F26"/>
  <c r="F24"/>
  <c r="F23"/>
  <c r="F21"/>
  <c r="F20"/>
  <c r="F21" i="2"/>
  <c r="F44"/>
  <c r="F45"/>
  <c r="F22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F43"/>
  <c r="F42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L40" i="1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H12" i="19"/>
  <c r="C17"/>
  <c r="H15"/>
  <c r="J42" i="6"/>
  <c r="D10" i="18"/>
  <c r="G10"/>
  <c r="G25" i="12"/>
  <c r="E12" i="18"/>
  <c r="F28" i="11"/>
  <c r="L44" i="2"/>
  <c r="D10" i="16"/>
  <c r="F44" i="10"/>
  <c r="C14" i="16"/>
  <c r="F44" i="9"/>
  <c r="F31" i="8"/>
  <c r="E16" i="16"/>
  <c r="F42" i="3"/>
  <c r="C9" i="18"/>
  <c r="E9"/>
  <c r="G9"/>
  <c r="J28" i="11"/>
  <c r="J29"/>
  <c r="L42" i="3"/>
  <c r="E13" i="18"/>
  <c r="J43" i="5"/>
  <c r="D11" i="18"/>
  <c r="M44" i="10"/>
  <c r="M45"/>
  <c r="F30" i="7"/>
  <c r="F31"/>
  <c r="K25" i="12"/>
  <c r="C12" i="18"/>
  <c r="G12"/>
  <c r="G11"/>
  <c r="C9" i="13"/>
  <c r="C9" i="16"/>
  <c r="F42" i="1"/>
  <c r="L45" i="9"/>
  <c r="E10" i="17"/>
  <c r="E15" i="16"/>
  <c r="D14"/>
  <c r="D9" i="17"/>
  <c r="D12"/>
  <c r="D13"/>
  <c r="C19" i="16"/>
  <c r="K26" i="12"/>
  <c r="C12" i="15"/>
  <c r="L45" i="2"/>
  <c r="D10" i="13"/>
  <c r="F45" i="10"/>
  <c r="C9" i="15"/>
  <c r="L43" i="3"/>
  <c r="E11" i="16"/>
  <c r="E9" i="15"/>
  <c r="F45" i="9"/>
  <c r="C15" i="16"/>
  <c r="G15"/>
  <c r="C10" i="17"/>
  <c r="J43" i="6"/>
  <c r="E19" i="16"/>
  <c r="G26" i="12"/>
  <c r="E12" i="15"/>
  <c r="E11" i="17"/>
  <c r="E20" i="16"/>
  <c r="F29" i="11"/>
  <c r="F20" i="16"/>
  <c r="I31" i="8"/>
  <c r="I24" i="4"/>
  <c r="I30" i="7"/>
  <c r="D9" i="13"/>
  <c r="D9" i="16"/>
  <c r="L42" i="1"/>
  <c r="J44" i="5"/>
  <c r="D13" i="16"/>
  <c r="G13"/>
  <c r="D11" i="15"/>
  <c r="G11"/>
  <c r="F24" i="4"/>
  <c r="F32" i="8"/>
  <c r="I22" i="7"/>
  <c r="C10" i="13"/>
  <c r="E11"/>
  <c r="I21" i="10"/>
  <c r="I44"/>
  <c r="C10" i="16"/>
  <c r="H16" i="19"/>
  <c r="H17"/>
  <c r="F11" i="17"/>
  <c r="G11"/>
  <c r="F12"/>
  <c r="F13"/>
  <c r="D10" i="15"/>
  <c r="G13" i="18"/>
  <c r="G14"/>
  <c r="D12" i="16"/>
  <c r="G12"/>
  <c r="C11"/>
  <c r="C9" i="17"/>
  <c r="E18" i="16"/>
  <c r="C13" i="18"/>
  <c r="D13"/>
  <c r="E13" i="13"/>
  <c r="F43" i="3"/>
  <c r="G19" i="16"/>
  <c r="D14" i="13"/>
  <c r="D15"/>
  <c r="D6"/>
  <c r="G20" i="16"/>
  <c r="G10" i="13"/>
  <c r="G11" i="16"/>
  <c r="F16"/>
  <c r="F11" i="13"/>
  <c r="G11"/>
  <c r="I32" i="8"/>
  <c r="E12" i="13"/>
  <c r="E14"/>
  <c r="E15"/>
  <c r="E6"/>
  <c r="F25" i="4"/>
  <c r="E17" i="16"/>
  <c r="F12" i="13"/>
  <c r="F17" i="16"/>
  <c r="I25" i="4"/>
  <c r="I31" i="7"/>
  <c r="F18" i="16"/>
  <c r="G18"/>
  <c r="F13" i="13"/>
  <c r="G13"/>
  <c r="G10" i="15"/>
  <c r="D13"/>
  <c r="D14"/>
  <c r="G9"/>
  <c r="C13"/>
  <c r="C14"/>
  <c r="G9" i="13"/>
  <c r="C14"/>
  <c r="C15"/>
  <c r="C6"/>
  <c r="E14" i="16"/>
  <c r="E21"/>
  <c r="E22"/>
  <c r="E9" i="17"/>
  <c r="E12"/>
  <c r="E13"/>
  <c r="I45" i="10"/>
  <c r="C21" i="16"/>
  <c r="C22"/>
  <c r="G9"/>
  <c r="C12" i="17"/>
  <c r="C13"/>
  <c r="G10"/>
  <c r="G12" i="15"/>
  <c r="D21" i="16"/>
  <c r="D22"/>
  <c r="G10"/>
  <c r="E13" i="15"/>
  <c r="E14"/>
  <c r="G14" i="16"/>
  <c r="G9" i="17"/>
  <c r="G12"/>
  <c r="G13"/>
  <c r="F14" i="13"/>
  <c r="F15"/>
  <c r="F6"/>
  <c r="G12"/>
  <c r="G14"/>
  <c r="G15"/>
  <c r="F21" i="16"/>
  <c r="F22"/>
  <c r="G16"/>
  <c r="G17"/>
  <c r="G13" i="15"/>
  <c r="G14"/>
  <c r="G21" i="16"/>
  <c r="G22"/>
</calcChain>
</file>

<file path=xl/sharedStrings.xml><?xml version="1.0" encoding="utf-8"?>
<sst xmlns="http://schemas.openxmlformats.org/spreadsheetml/2006/main" count="632" uniqueCount="114">
  <si>
    <t xml:space="preserve">Áreas Curriculares Disciplinares </t>
  </si>
  <si>
    <t>ESTUDO DO MEIO</t>
  </si>
  <si>
    <t>MATEMÁTICA</t>
  </si>
  <si>
    <t xml:space="preserve">Adquire conhecimentos </t>
  </si>
  <si>
    <t>Relaciona/ Aplica conhecimentos</t>
  </si>
  <si>
    <t>Revela interesse</t>
  </si>
  <si>
    <t xml:space="preserve">Resolução do problema </t>
  </si>
  <si>
    <t>Discussão de resultados, processos e ideias matemáticas</t>
  </si>
  <si>
    <t xml:space="preserve">Lê e interpreta informação apresentada em tabelas e gráficos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</si>
  <si>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</si>
  <si>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</si>
  <si>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</si>
  <si>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</si>
  <si>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</si>
  <si>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</si>
  <si>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</si>
  <si>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</si>
  <si>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</si>
  <si>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</si>
  <si>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</si>
  <si>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</si>
  <si>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</si>
  <si>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</si>
  <si>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</si>
  <si>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</si>
  <si>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</si>
  <si>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</si>
  <si>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</si>
  <si>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</si>
  <si>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</si>
  <si>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</si>
  <si>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</si>
  <si>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Critérios de Classificação: 3 – Muito Bom; 2 – Bom; 1 – Suficiente; 0 – Insuficiente; - Não Realizou</t>
  </si>
  <si>
    <t>Adquire conhecimentos</t>
  </si>
  <si>
    <t xml:space="preserve">Revela interesse </t>
  </si>
  <si>
    <t>Domina a tabuada do sete</t>
  </si>
  <si>
    <t xml:space="preserve"> Compreende o problema </t>
  </si>
  <si>
    <t>Discussão de resultados, processos e ideias matemáticos</t>
  </si>
  <si>
    <t>Lê e interpreta informação apresentada em tabelas</t>
  </si>
  <si>
    <t xml:space="preserve">Áreas Curriculares Disciplinares          </t>
  </si>
  <si>
    <t>Representa e interpreta dados</t>
  </si>
  <si>
    <t>Compreende o problema</t>
  </si>
  <si>
    <t>Resolução do problema</t>
  </si>
  <si>
    <t>Critérios de Classificação: 3 – Muito Bom; 2 – Bom; 1 – Suficiente; 0 - Insuficiente; - Não Realizou</t>
  </si>
  <si>
    <t>LÍNGUA PORTUGUESA</t>
  </si>
  <si>
    <t>Interpreta o texto poético</t>
  </si>
  <si>
    <t>Distingue  classes (substantivo/ verbo)</t>
  </si>
  <si>
    <t xml:space="preserve">Organização frásica </t>
  </si>
  <si>
    <t>Ortografia</t>
  </si>
  <si>
    <t>Leitura</t>
  </si>
  <si>
    <t>-</t>
  </si>
  <si>
    <t>Alunos</t>
  </si>
  <si>
    <t>Compara números e ordena-os em sequências crescentes e decrescentes</t>
  </si>
  <si>
    <t xml:space="preserve">Lê os números por classes e ordens </t>
  </si>
  <si>
    <t>Organiza números em tabelas por classes e ordens</t>
  </si>
  <si>
    <t>Compõe e decompõe os números</t>
  </si>
  <si>
    <t xml:space="preserve">Áreas Curriculares Disciplinares            </t>
  </si>
  <si>
    <t>Lê e representa números                   (dezenas de milhar)</t>
  </si>
  <si>
    <t>Lê e representa números                  (centenas de milhar)</t>
  </si>
  <si>
    <t>Localiza pontos de partida e chegada</t>
  </si>
  <si>
    <t>Traça  itinerários no mapa</t>
  </si>
  <si>
    <t xml:space="preserve">Reconhece e identifica monumentos/ espaços históricos </t>
  </si>
  <si>
    <t>Leitura e interpretação do enunciado</t>
  </si>
  <si>
    <t>Construção frásica</t>
  </si>
  <si>
    <t>Raciocínio matemático</t>
  </si>
  <si>
    <t>Situa-se no espaço em relação aos outros e aos objetos</t>
  </si>
  <si>
    <t>Realiza, representa e compara diferentes itinerários/ utiliza pontos de referência</t>
  </si>
  <si>
    <t xml:space="preserve">Áreas Curriculares Disciplinares   </t>
  </si>
  <si>
    <t>Caligrafia</t>
  </si>
  <si>
    <t>Organização frásica</t>
  </si>
  <si>
    <t>Organização textual</t>
  </si>
  <si>
    <t xml:space="preserve">Áreas Curriculares Disciplinares  </t>
  </si>
  <si>
    <t>Conhecimento da Língua</t>
  </si>
  <si>
    <t>Áreas Curriculares Disciplinares</t>
  </si>
  <si>
    <t>Educação para a cidadania, atitudes e valores: construção e tomada de consciência da sua identidade pessoal e social</t>
  </si>
  <si>
    <t>Domínios</t>
  </si>
  <si>
    <t>Expressão Plástica</t>
  </si>
  <si>
    <t>Autonomia</t>
  </si>
  <si>
    <t>Responsabilidade</t>
  </si>
  <si>
    <t>Participação</t>
  </si>
  <si>
    <t>Sociabilidade</t>
  </si>
  <si>
    <t>Espírito crítico e criatividade</t>
  </si>
  <si>
    <t>Capacidade de Expressão Escrita</t>
  </si>
  <si>
    <t>Aplica as técnicas</t>
  </si>
  <si>
    <t>Expressa-se livre e criativamente</t>
  </si>
  <si>
    <t>Organização frases/ texto</t>
  </si>
  <si>
    <t>Língua Portuguesa</t>
  </si>
  <si>
    <t>Revela espírito de observação</t>
  </si>
  <si>
    <t>Grupos de Trabalho</t>
  </si>
  <si>
    <t>Estudo do Meio</t>
  </si>
  <si>
    <t>Bocage</t>
  </si>
  <si>
    <t>Luísa Todi</t>
  </si>
  <si>
    <t>Registo e organização da informação</t>
  </si>
  <si>
    <t>Perceção visual</t>
  </si>
  <si>
    <t>Criatividade</t>
  </si>
  <si>
    <t>Média</t>
  </si>
  <si>
    <t>média</t>
  </si>
  <si>
    <t>EXPRESSÃO PLÁSTICA</t>
  </si>
  <si>
    <t>ACTIVIDADE</t>
  </si>
  <si>
    <t>MÉDIA</t>
  </si>
  <si>
    <t>PREFERIDOS</t>
  </si>
  <si>
    <t>CONSERVAS</t>
  </si>
  <si>
    <t>CIGARRA</t>
  </si>
  <si>
    <t>DEZENAS</t>
  </si>
  <si>
    <t>CENTENAS</t>
  </si>
  <si>
    <t>NACIDADE</t>
  </si>
  <si>
    <t>SOBRECIDADE</t>
  </si>
  <si>
    <t>MUSEUFOTOS</t>
  </si>
  <si>
    <t>MUSEUDESEN</t>
  </si>
  <si>
    <t>MUSEUENTREV</t>
  </si>
  <si>
    <t>FIGURAS</t>
  </si>
  <si>
    <t>DESENHOSVISTA</t>
  </si>
  <si>
    <t>DOMINIOS</t>
  </si>
  <si>
    <r>
      <t xml:space="preserve">           </t>
    </r>
    <r>
      <rPr>
        <b/>
        <sz val="16"/>
        <rFont val="Times New Roman"/>
        <family val="1"/>
      </rPr>
      <t>Alunos</t>
    </r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</si>
</sst>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2"/>
      <name val="Arial"/>
    </font>
    <font>
      <b/>
      <sz val="12"/>
      <name val="Arial"/>
      <family val="2"/>
    </font>
    <font>
      <sz val="14"/>
      <name val="Arial"/>
    </font>
    <font>
      <sz val="14"/>
      <name val="Times New Roman"/>
      <family val="1"/>
    </font>
    <font>
      <sz val="14"/>
      <name val="Arial"/>
      <family val="2"/>
    </font>
    <font>
      <sz val="16"/>
      <name val="Arial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Arial"/>
      <family val="2"/>
    </font>
    <font>
      <b/>
      <sz val="16"/>
      <color indexed="9"/>
      <name val="Times New Roman"/>
      <family val="1"/>
    </font>
    <font>
      <sz val="16"/>
      <name val="Arial"/>
      <family val="2"/>
    </font>
    <font>
      <sz val="18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9" fontId="2" fillId="0" borderId="5" xfId="1" applyFont="1" applyFill="1" applyBorder="1" applyAlignment="1">
      <alignment horizontal="center" vertical="center" wrapText="1"/>
    </xf>
    <xf numFmtId="9" fontId="1" fillId="0" borderId="0" xfId="1" applyAlignment="1">
      <alignment horizontal="center" vertical="center"/>
    </xf>
    <xf numFmtId="0" fontId="0" fillId="3" borderId="0" xfId="0" applyFill="1" applyAlignment="1">
      <alignment vertical="center"/>
    </xf>
    <xf numFmtId="0" fontId="6" fillId="0" borderId="5" xfId="0" applyFont="1" applyBorder="1" applyAlignment="1">
      <alignment vertical="center"/>
    </xf>
    <xf numFmtId="2" fontId="0" fillId="2" borderId="6" xfId="0" applyNumberFormat="1" applyFill="1" applyBorder="1" applyAlignment="1">
      <alignment horizontal="center" vertical="center"/>
    </xf>
    <xf numFmtId="0" fontId="11" fillId="0" borderId="0" xfId="0" applyFont="1"/>
    <xf numFmtId="2" fontId="12" fillId="2" borderId="0" xfId="0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wrapText="1"/>
    </xf>
    <xf numFmtId="0" fontId="13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Border="1" applyAlignment="1">
      <alignment horizontal="center" vertical="top" wrapText="1"/>
    </xf>
    <xf numFmtId="2" fontId="19" fillId="2" borderId="0" xfId="0" applyNumberFormat="1" applyFont="1" applyFill="1" applyAlignment="1">
      <alignment horizontal="center"/>
    </xf>
    <xf numFmtId="0" fontId="17" fillId="0" borderId="0" xfId="0" applyFont="1" applyAlignment="1">
      <alignment horizontal="left"/>
    </xf>
    <xf numFmtId="9" fontId="18" fillId="0" borderId="5" xfId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/>
    </xf>
    <xf numFmtId="0" fontId="21" fillId="0" borderId="5" xfId="0" applyFont="1" applyBorder="1" applyAlignment="1">
      <alignment vertical="center"/>
    </xf>
    <xf numFmtId="2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2" fontId="16" fillId="2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9" fillId="2" borderId="0" xfId="0" applyNumberFormat="1" applyFont="1" applyFill="1" applyAlignment="1">
      <alignment horizontal="center" vertical="center"/>
    </xf>
    <xf numFmtId="9" fontId="16" fillId="0" borderId="0" xfId="1" applyFont="1" applyAlignment="1">
      <alignment horizontal="center" vertical="center"/>
    </xf>
    <xf numFmtId="0" fontId="18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2" fontId="16" fillId="0" borderId="0" xfId="0" applyNumberFormat="1" applyFont="1"/>
    <xf numFmtId="0" fontId="16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top" wrapText="1"/>
    </xf>
    <xf numFmtId="2" fontId="18" fillId="0" borderId="3" xfId="0" applyNumberFormat="1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2" fontId="18" fillId="0" borderId="4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18" fillId="11" borderId="7" xfId="0" applyFont="1" applyFill="1" applyBorder="1" applyAlignment="1">
      <alignment horizontal="center" vertical="distributed" textRotation="255" wrapText="1"/>
    </xf>
    <xf numFmtId="0" fontId="18" fillId="11" borderId="8" xfId="0" applyFont="1" applyFill="1" applyBorder="1" applyAlignment="1">
      <alignment horizontal="center" vertical="distributed" textRotation="255" wrapText="1"/>
    </xf>
    <xf numFmtId="0" fontId="18" fillId="11" borderId="2" xfId="0" applyFont="1" applyFill="1" applyBorder="1" applyAlignment="1">
      <alignment horizontal="center" vertical="distributed" textRotation="255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textRotation="255" wrapText="1"/>
    </xf>
    <xf numFmtId="0" fontId="19" fillId="11" borderId="8" xfId="0" applyFont="1" applyFill="1" applyBorder="1" applyAlignment="1">
      <alignment horizontal="center" vertical="center" textRotation="255" wrapText="1"/>
    </xf>
    <xf numFmtId="0" fontId="19" fillId="11" borderId="2" xfId="0" applyFont="1" applyFill="1" applyBorder="1" applyAlignment="1">
      <alignment horizontal="center" vertical="center" textRotation="255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1" borderId="8" xfId="0" applyFont="1" applyFill="1" applyBorder="1" applyAlignment="1">
      <alignment horizontal="center" vertical="center" textRotation="255" wrapText="1"/>
    </xf>
    <xf numFmtId="0" fontId="17" fillId="11" borderId="2" xfId="0" applyFont="1" applyFill="1" applyBorder="1" applyAlignment="1">
      <alignment horizontal="center" vertical="center" textRotation="255" wrapText="1"/>
    </xf>
    <xf numFmtId="0" fontId="18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0" fontId="17" fillId="13" borderId="11" xfId="0" applyFont="1" applyFill="1" applyBorder="1" applyAlignment="1">
      <alignment horizontal="center" vertical="center" wrapText="1"/>
    </xf>
    <xf numFmtId="0" fontId="17" fillId="13" borderId="1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12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17" fillId="13" borderId="14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textRotation="255" wrapText="1"/>
    </xf>
    <xf numFmtId="0" fontId="16" fillId="11" borderId="2" xfId="0" applyFont="1" applyFill="1" applyBorder="1" applyAlignment="1">
      <alignment horizontal="center" vertical="center" textRotation="255" wrapText="1"/>
    </xf>
    <xf numFmtId="0" fontId="17" fillId="2" borderId="9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spPr>
        <a:noFill/>
        <a:ln w="25400">
          <a:noFill/>
        </a:ln>
      </c:spPr>
    </c:title>
    <c:view3D>
      <c:hPercent val="41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6235628879736861E-2"/>
          <c:y val="7.8384889011571465E-2"/>
          <c:w val="0.91210761315106292"/>
          <c:h val="0.72921699777431637"/>
        </c:manualLayout>
      </c:layout>
      <c:bar3DChart>
        <c:barDir val="col"/>
        <c:grouping val="stacked"/>
        <c:varyColors val="1"/>
        <c:ser>
          <c:idx val="0"/>
          <c:order val="0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Cidade!$C$9:$F$9</c:f>
            </c:numRef>
          </c:val>
        </c:ser>
        <c:ser>
          <c:idx val="2"/>
          <c:order val="1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Cidade!$C$10:$F$10</c:f>
            </c:numRef>
          </c:val>
        </c:ser>
        <c:ser>
          <c:idx val="3"/>
          <c:order val="2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Cidade!$C$11:$F$11</c:f>
            </c:numRef>
          </c:val>
        </c:ser>
        <c:ser>
          <c:idx val="4"/>
          <c:order val="3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Cidade!$C$12:$F$12</c:f>
            </c:numRef>
          </c:val>
        </c:ser>
        <c:ser>
          <c:idx val="5"/>
          <c:order val="4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Cidade!$C$13:$F$13</c:f>
            </c:numRef>
          </c:val>
        </c:ser>
        <c:ser>
          <c:idx val="6"/>
          <c:order val="5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Cidade!$C$14:$F$14</c:f>
            </c:numRef>
          </c:val>
        </c:ser>
        <c:ser>
          <c:idx val="1"/>
          <c:order val="6"/>
          <c:tx>
            <c:v>Cidade de Setúbal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Cidade!$C$7:$F$7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Cidade!$C$15:$F$15</c:f>
              <c:numCache>
                <c:formatCode>0%</c:formatCode>
                <c:ptCount val="4"/>
                <c:pt idx="0">
                  <c:v>0.64734299516908222</c:v>
                </c:pt>
                <c:pt idx="1">
                  <c:v>0.56859903381642507</c:v>
                </c:pt>
                <c:pt idx="2">
                  <c:v>0.69135802469135799</c:v>
                </c:pt>
                <c:pt idx="3">
                  <c:v>0.70267489711934139</c:v>
                </c:pt>
              </c:numCache>
            </c:numRef>
          </c:val>
        </c:ser>
        <c:shape val="box"/>
        <c:axId val="34146944"/>
        <c:axId val="34156928"/>
        <c:axId val="0"/>
      </c:bar3DChart>
      <c:catAx>
        <c:axId val="341469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156928"/>
        <c:crosses val="autoZero"/>
        <c:auto val="1"/>
        <c:lblAlgn val="ctr"/>
        <c:lblOffset val="100"/>
        <c:tickLblSkip val="1"/>
        <c:tickMarkSkip val="1"/>
      </c:catAx>
      <c:valAx>
        <c:axId val="34156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146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111" r="0.75000000000000111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view3D>
      <c:hPercent val="41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76966853504052"/>
          <c:y val="0.16279096175340296"/>
          <c:w val="0.86401466627582646"/>
          <c:h val="0.64784158248803503"/>
        </c:manualLayout>
      </c:layout>
      <c:bar3DChart>
        <c:barDir val="col"/>
        <c:grouping val="stacked"/>
        <c:ser>
          <c:idx val="0"/>
          <c:order val="0"/>
          <c:tx>
            <c:v>Figuras de Setúbal</c:v>
          </c:tx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Figuras.!$C$8:$F$8</c:f>
              <c:numCache>
                <c:formatCode>General</c:formatCode>
                <c:ptCount val="4"/>
              </c:numCache>
            </c:numRef>
          </c:val>
        </c:ser>
        <c:ser>
          <c:idx val="2"/>
          <c:order val="1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Figuras.!$C$9:$F$9</c:f>
            </c:numRef>
          </c:val>
        </c:ser>
        <c:ser>
          <c:idx val="3"/>
          <c:order val="2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Figuras.!$C$10:$F$10</c:f>
            </c:numRef>
          </c:val>
        </c:ser>
        <c:ser>
          <c:idx val="4"/>
          <c:order val="3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Figuras.!$C$11:$F$11</c:f>
            </c:numRef>
          </c:val>
        </c:ser>
        <c:ser>
          <c:idx val="5"/>
          <c:order val="4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Figuras.!$C$12:$F$12</c:f>
            </c:numRef>
          </c:val>
        </c:ser>
        <c:ser>
          <c:idx val="6"/>
          <c:order val="5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Figuras.!$C$13:$F$13</c:f>
            </c:numRef>
          </c:val>
        </c:ser>
        <c:ser>
          <c:idx val="1"/>
          <c:order val="6"/>
          <c:tx>
            <c:v>Figuras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Figuras.!$C$14:$F$14</c:f>
              <c:numCache>
                <c:formatCode>0%</c:formatCode>
                <c:ptCount val="4"/>
                <c:pt idx="0">
                  <c:v>0.71111111111111125</c:v>
                </c:pt>
                <c:pt idx="1">
                  <c:v>0.77305665349143604</c:v>
                </c:pt>
                <c:pt idx="2">
                  <c:v>0.71666666666666667</c:v>
                </c:pt>
                <c:pt idx="3">
                  <c:v>0</c:v>
                </c:pt>
              </c:numCache>
            </c:numRef>
          </c:val>
        </c:ser>
        <c:shape val="box"/>
        <c:axId val="42361216"/>
        <c:axId val="42362752"/>
        <c:axId val="0"/>
      </c:bar3DChart>
      <c:catAx>
        <c:axId val="4236121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362752"/>
        <c:crosses val="autoZero"/>
        <c:auto val="1"/>
        <c:lblAlgn val="ctr"/>
        <c:lblOffset val="100"/>
        <c:tickLblSkip val="1"/>
        <c:tickMarkSkip val="1"/>
      </c:catAx>
      <c:valAx>
        <c:axId val="42362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36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133" r="0.75000000000000133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view3D>
      <c:hPercent val="41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76966853504052"/>
          <c:y val="0.16279096175340296"/>
          <c:w val="0.86401466627582679"/>
          <c:h val="0.64784158248803547"/>
        </c:manualLayout>
      </c:layout>
      <c:bar3DChart>
        <c:barDir val="col"/>
        <c:grouping val="stacked"/>
        <c:ser>
          <c:idx val="0"/>
          <c:order val="0"/>
          <c:tx>
            <c:v>Figuras de Setúbal</c:v>
          </c:tx>
          <c:cat>
            <c:strRef>
              <c:f>Monumento!$C$7:$F$7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Monumento!$C$8:$F$8</c:f>
              <c:numCache>
                <c:formatCode>General</c:formatCode>
                <c:ptCount val="4"/>
              </c:numCache>
            </c:numRef>
          </c:val>
        </c:ser>
        <c:ser>
          <c:idx val="2"/>
          <c:order val="1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Figuras.!$C$9:$F$9</c:f>
            </c:numRef>
          </c:val>
        </c:ser>
        <c:ser>
          <c:idx val="3"/>
          <c:order val="2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Figuras.!$C$10:$F$10</c:f>
            </c:numRef>
          </c:val>
        </c:ser>
        <c:ser>
          <c:idx val="4"/>
          <c:order val="3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Figuras.!$C$11:$F$11</c:f>
            </c:numRef>
          </c:val>
        </c:ser>
        <c:ser>
          <c:idx val="5"/>
          <c:order val="4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Figuras.!$C$12:$F$12</c:f>
            </c:numRef>
          </c:val>
        </c:ser>
        <c:ser>
          <c:idx val="6"/>
          <c:order val="5"/>
          <c:cat>
            <c:strRef>
              <c:f>Figuras.!$C$7:$F$7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Figuras.!$C$13:$F$13</c:f>
            </c:numRef>
          </c:val>
        </c:ser>
        <c:ser>
          <c:idx val="1"/>
          <c:order val="6"/>
          <c:tx>
            <c:v>Figuras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Monumento!$C$7:$F$7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Monumento!$C$14:$F$14</c:f>
              <c:numCache>
                <c:formatCode>0%</c:formatCode>
                <c:ptCount val="4"/>
                <c:pt idx="0">
                  <c:v>0.73</c:v>
                </c:pt>
                <c:pt idx="1">
                  <c:v>0.7</c:v>
                </c:pt>
                <c:pt idx="2">
                  <c:v>0.64</c:v>
                </c:pt>
                <c:pt idx="3">
                  <c:v>0.65</c:v>
                </c:pt>
              </c:numCache>
            </c:numRef>
          </c:val>
        </c:ser>
        <c:shape val="box"/>
        <c:axId val="42439424"/>
        <c:axId val="42440960"/>
        <c:axId val="0"/>
      </c:bar3DChart>
      <c:catAx>
        <c:axId val="4243942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440960"/>
        <c:crosses val="autoZero"/>
        <c:auto val="1"/>
        <c:lblAlgn val="ctr"/>
        <c:lblOffset val="100"/>
        <c:tickLblSkip val="1"/>
        <c:tickMarkSkip val="1"/>
      </c:catAx>
      <c:valAx>
        <c:axId val="424409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439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155" r="0.7500000000000015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view3D>
      <c:depthPercent val="100"/>
      <c:rAngAx val="1"/>
    </c:view3D>
    <c:plotArea>
      <c:layout/>
      <c:bar3DChart>
        <c:barDir val="col"/>
        <c:grouping val="stacked"/>
        <c:ser>
          <c:idx val="0"/>
          <c:order val="0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Dominios!$C$8:$G$8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Dominios!$C$9:$G$9</c:f>
              <c:numCache>
                <c:formatCode>General</c:formatCode>
                <c:ptCount val="5"/>
              </c:numCache>
            </c:numRef>
          </c:val>
        </c:ser>
        <c:ser>
          <c:idx val="2"/>
          <c:order val="2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Dominios!$C$10:$G$10</c:f>
              <c:numCache>
                <c:formatCode>General</c:formatCode>
                <c:ptCount val="5"/>
              </c:numCache>
            </c:numRef>
          </c:val>
        </c:ser>
        <c:ser>
          <c:idx val="3"/>
          <c:order val="3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Dominios!$C$11:$G$11</c:f>
              <c:numCache>
                <c:formatCode>General</c:formatCode>
                <c:ptCount val="5"/>
              </c:numCache>
            </c:numRef>
          </c:val>
        </c:ser>
        <c:ser>
          <c:idx val="4"/>
          <c:order val="4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Dominios!$C$12:$G$12</c:f>
            </c:numRef>
          </c:val>
        </c:ser>
        <c:ser>
          <c:idx val="5"/>
          <c:order val="5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Dominios!$C$13:$G$13</c:f>
            </c:numRef>
          </c:val>
        </c:ser>
        <c:ser>
          <c:idx val="6"/>
          <c:order val="6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Dominios!$C$15:$G$15</c:f>
            </c:numRef>
          </c:val>
        </c:ser>
        <c:ser>
          <c:idx val="7"/>
          <c:order val="7"/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Dominios!$C$16:$G$16</c:f>
            </c:numRef>
          </c:val>
        </c:ser>
        <c:ser>
          <c:idx val="8"/>
          <c:order val="8"/>
          <c:spPr>
            <a:solidFill>
              <a:schemeClr val="bg1">
                <a:lumMod val="75000"/>
              </a:schemeClr>
            </a:solidFill>
          </c:spPr>
          <c:cat>
            <c:strRef>
              <c:f>Dominios!$C$7:$G$7</c:f>
              <c:strCache>
                <c:ptCount val="5"/>
                <c:pt idx="0">
                  <c:v>Autonomia</c:v>
                </c:pt>
                <c:pt idx="1">
                  <c:v>Responsabilidade</c:v>
                </c:pt>
                <c:pt idx="2">
                  <c:v>Participação</c:v>
                </c:pt>
                <c:pt idx="3">
                  <c:v>Sociabilidade</c:v>
                </c:pt>
                <c:pt idx="4">
                  <c:v>Espírito crítico e criatividade</c:v>
                </c:pt>
              </c:strCache>
            </c:strRef>
          </c:cat>
          <c:val>
            <c:numRef>
              <c:f>Dominios!$C$17:$G$17</c:f>
              <c:numCache>
                <c:formatCode>0%</c:formatCode>
                <c:ptCount val="5"/>
                <c:pt idx="0">
                  <c:v>0.79166666666666663</c:v>
                </c:pt>
                <c:pt idx="1">
                  <c:v>0.77777777777777768</c:v>
                </c:pt>
                <c:pt idx="2">
                  <c:v>0.82638888888888895</c:v>
                </c:pt>
                <c:pt idx="3">
                  <c:v>0.81944444444444431</c:v>
                </c:pt>
                <c:pt idx="4">
                  <c:v>0.69444444444444431</c:v>
                </c:pt>
              </c:numCache>
            </c:numRef>
          </c:val>
        </c:ser>
        <c:shape val="box"/>
        <c:axId val="42218240"/>
        <c:axId val="42219776"/>
        <c:axId val="0"/>
      </c:bar3DChart>
      <c:catAx>
        <c:axId val="42218240"/>
        <c:scaling>
          <c:orientation val="minMax"/>
        </c:scaling>
        <c:axPos val="b"/>
        <c:numFmt formatCode="General" sourceLinked="1"/>
        <c:tickLblPos val="nextTo"/>
        <c:crossAx val="42219776"/>
        <c:crosses val="autoZero"/>
        <c:auto val="1"/>
        <c:lblAlgn val="ctr"/>
        <c:lblOffset val="100"/>
      </c:catAx>
      <c:valAx>
        <c:axId val="42219776"/>
        <c:scaling>
          <c:orientation val="minMax"/>
        </c:scaling>
        <c:axPos val="l"/>
        <c:majorGridlines/>
        <c:numFmt formatCode="0%" sourceLinked="0"/>
        <c:tickLblPos val="nextTo"/>
        <c:crossAx val="42218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view3D>
      <c:hPercent val="41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76966853504052"/>
          <c:y val="0.16279096175340296"/>
          <c:w val="0.86401466627582679"/>
          <c:h val="0.64784158248803547"/>
        </c:manualLayout>
      </c:layout>
      <c:bar3DChart>
        <c:barDir val="col"/>
        <c:grouping val="stacked"/>
        <c:ser>
          <c:idx val="0"/>
          <c:order val="0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Mon!$C$8:$F$8</c:f>
              <c:numCache>
                <c:formatCode>General</c:formatCode>
                <c:ptCount val="4"/>
              </c:numCache>
            </c:numRef>
          </c:val>
        </c:ser>
        <c:ser>
          <c:idx val="2"/>
          <c:order val="1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Mon!$C$9:$F$9</c:f>
            </c:numRef>
          </c:val>
        </c:ser>
        <c:ser>
          <c:idx val="3"/>
          <c:order val="2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Mon!$C$10:$F$10</c:f>
            </c:numRef>
          </c:val>
        </c:ser>
        <c:ser>
          <c:idx val="4"/>
          <c:order val="3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Mon!$C$11:$F$11</c:f>
            </c:numRef>
          </c:val>
        </c:ser>
        <c:ser>
          <c:idx val="5"/>
          <c:order val="4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Mon!$C$12:$F$12</c:f>
            </c:numRef>
          </c:val>
        </c:ser>
        <c:ser>
          <c:idx val="6"/>
          <c:order val="5"/>
          <c:cat>
            <c:strRef>
              <c:f>Mon!$C$7:$F$7</c:f>
              <c:strCache>
                <c:ptCount val="4"/>
                <c:pt idx="0">
                  <c:v>ESTUDO DO MEIO</c:v>
                </c:pt>
                <c:pt idx="1">
                  <c:v>MATEMÁTICA</c:v>
                </c:pt>
                <c:pt idx="2">
                  <c:v>LÍNGUA PORTUGUESA</c:v>
                </c:pt>
                <c:pt idx="3">
                  <c:v>EXPRESSÃO PLÁSTICA</c:v>
                </c:pt>
              </c:strCache>
            </c:strRef>
          </c:cat>
          <c:val>
            <c:numRef>
              <c:f>Mon!$C$13:$F$13</c:f>
              <c:numCache>
                <c:formatCode>0%</c:formatCode>
                <c:ptCount val="4"/>
                <c:pt idx="0">
                  <c:v>0.72787397787397801</c:v>
                </c:pt>
                <c:pt idx="1">
                  <c:v>0.69696969696969691</c:v>
                </c:pt>
                <c:pt idx="2">
                  <c:v>0.64413981080647742</c:v>
                </c:pt>
                <c:pt idx="3">
                  <c:v>0.64814814814814814</c:v>
                </c:pt>
              </c:numCache>
            </c:numRef>
          </c:val>
        </c:ser>
        <c:shape val="box"/>
        <c:axId val="34944512"/>
        <c:axId val="34946048"/>
        <c:axId val="0"/>
      </c:bar3DChart>
      <c:catAx>
        <c:axId val="3494451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946048"/>
        <c:crosses val="autoZero"/>
        <c:auto val="1"/>
        <c:lblAlgn val="ctr"/>
        <c:lblOffset val="100"/>
        <c:tickLblSkip val="1"/>
        <c:tickMarkSkip val="1"/>
      </c:catAx>
      <c:valAx>
        <c:axId val="349460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944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155" r="0.75000000000000155" t="1" header="0" footer="0"/>
    <c:pageSetup orientation="portrait"/>
  </c:printSettings>
</c:chartSpace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104775</xdr:rowOff>
    </xdr:from>
    <xdr:to>
      <xdr:col>2</xdr:col>
      <xdr:colOff>314325</xdr:colOff>
      <xdr:row>10</xdr:row>
      <xdr:rowOff>104775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85800" y="1085850"/>
          <a:ext cx="847725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1</xdr:col>
      <xdr:colOff>-1</xdr:colOff>
      <xdr:row>1</xdr:row>
      <xdr:rowOff>0</xdr:rowOff>
    </xdr:from>
    <xdr:to>
      <xdr:col>11</xdr:col>
      <xdr:colOff>600074</xdr:colOff>
      <xdr:row>2</xdr:row>
      <xdr:rowOff>247650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09599" y="161925"/>
          <a:ext cx="10239375" cy="54292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Tarefa Matemática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coletivo)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:  “Quais são os teus peixes preferidos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?”   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defRPr sz="1000"/>
          </a:pPr>
          <a:endParaRPr lang="pt-PT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66675</xdr:rowOff>
    </xdr:from>
    <xdr:to>
      <xdr:col>13</xdr:col>
      <xdr:colOff>1028700</xdr:colOff>
      <xdr:row>3</xdr:row>
      <xdr:rowOff>57150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600075" y="228600"/>
          <a:ext cx="13173075" cy="581025"/>
        </a:xfrm>
        <a:prstGeom prst="rect">
          <a:avLst/>
        </a:prstGeom>
        <a:solidFill>
          <a:srgbClr val="C0C0C0">
            <a:alpha val="72156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do Trabalho de Grupo “Painel sobre visita ao Museu do Trabalho com recurso às entrevistas realizadas pelos alunos”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</a:endParaRPr>
        </a:p>
        <a:p>
          <a:pPr algn="l" rtl="0">
            <a:defRPr sz="1000"/>
          </a:pPr>
          <a:endParaRPr lang="pt-PT" sz="1000" b="0" i="0" u="none" strike="noStrike" baseline="0">
            <a:solidFill>
              <a:srgbClr val="000000"/>
            </a:solidFill>
            <a:latin typeface="Cooper Black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38100</xdr:rowOff>
    </xdr:from>
    <xdr:to>
      <xdr:col>15</xdr:col>
      <xdr:colOff>1038225</xdr:colOff>
      <xdr:row>3</xdr:row>
      <xdr:rowOff>76200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619125" y="200025"/>
          <a:ext cx="15049500" cy="628650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do Trabalho de Grupo “Painéis sobre Grandes Figuras Célebres de Setúbal: Bocage e Luísa Todi”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(realização e apresentação dos trabalhos de grupos)                                                                                                                                           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defRPr sz="1000"/>
          </a:pPr>
          <a:endParaRPr lang="pt-PT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66675</xdr:rowOff>
    </xdr:from>
    <xdr:to>
      <xdr:col>10</xdr:col>
      <xdr:colOff>9525</xdr:colOff>
      <xdr:row>3</xdr:row>
      <xdr:rowOff>38100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628650" y="228600"/>
          <a:ext cx="8715375" cy="56197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do Trabalho Individual “Desenhos à vista sobre fotos de monumentos e espaços históricos de Setúbal”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l" rtl="0">
            <a:lnSpc>
              <a:spcPts val="1000"/>
            </a:lnSpc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pt-PT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19050</xdr:rowOff>
    </xdr:from>
    <xdr:to>
      <xdr:col>6</xdr:col>
      <xdr:colOff>219075</xdr:colOff>
      <xdr:row>31</xdr:row>
      <xdr:rowOff>0</xdr:rowOff>
    </xdr:to>
    <xdr:graphicFrame macro="">
      <xdr:nvGraphicFramePr>
        <xdr:cNvPr id="1331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6</xdr:col>
      <xdr:colOff>219075</xdr:colOff>
      <xdr:row>31</xdr:row>
      <xdr:rowOff>133350</xdr:rowOff>
    </xdr:to>
    <xdr:graphicFrame macro="">
      <xdr:nvGraphicFramePr>
        <xdr:cNvPr id="1536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781050</xdr:colOff>
      <xdr:row>16</xdr:row>
      <xdr:rowOff>114300</xdr:rowOff>
    </xdr:from>
    <xdr:to>
      <xdr:col>4</xdr:col>
      <xdr:colOff>971550</xdr:colOff>
      <xdr:row>17</xdr:row>
      <xdr:rowOff>47625</xdr:rowOff>
    </xdr:to>
    <xdr:sp macro="" textlink="">
      <xdr:nvSpPr>
        <xdr:cNvPr id="3" name="CaixaDeTexto 2"/>
        <xdr:cNvSpPr txBox="1"/>
      </xdr:nvSpPr>
      <xdr:spPr>
        <a:xfrm>
          <a:off x="4152900" y="2362200"/>
          <a:ext cx="15716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PT" sz="1200">
              <a:latin typeface="Arial" pitchFamily="34" charset="0"/>
              <a:cs typeface="Arial" pitchFamily="34" charset="0"/>
            </a:rPr>
            <a:t>Figuras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6</xdr:col>
      <xdr:colOff>219075</xdr:colOff>
      <xdr:row>31</xdr:row>
      <xdr:rowOff>133350</xdr:rowOff>
    </xdr:to>
    <xdr:graphicFrame macro="">
      <xdr:nvGraphicFramePr>
        <xdr:cNvPr id="1740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781050</xdr:colOff>
      <xdr:row>16</xdr:row>
      <xdr:rowOff>114300</xdr:rowOff>
    </xdr:from>
    <xdr:to>
      <xdr:col>4</xdr:col>
      <xdr:colOff>971550</xdr:colOff>
      <xdr:row>17</xdr:row>
      <xdr:rowOff>47625</xdr:rowOff>
    </xdr:to>
    <xdr:sp macro="" textlink="">
      <xdr:nvSpPr>
        <xdr:cNvPr id="3" name="CaixaDeTexto 2"/>
        <xdr:cNvSpPr txBox="1"/>
      </xdr:nvSpPr>
      <xdr:spPr>
        <a:xfrm>
          <a:off x="4152900" y="2362200"/>
          <a:ext cx="15716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PT" sz="1200">
              <a:latin typeface="Arial" pitchFamily="34" charset="0"/>
              <a:cs typeface="Arial" pitchFamily="34" charset="0"/>
            </a:rPr>
            <a:t>Monumentos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17</xdr:row>
      <xdr:rowOff>123825</xdr:rowOff>
    </xdr:from>
    <xdr:to>
      <xdr:col>6</xdr:col>
      <xdr:colOff>1352550</xdr:colOff>
      <xdr:row>37</xdr:row>
      <xdr:rowOff>38100</xdr:rowOff>
    </xdr:to>
    <xdr:graphicFrame macro="">
      <xdr:nvGraphicFramePr>
        <xdr:cNvPr id="1945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13</xdr:row>
      <xdr:rowOff>304800</xdr:rowOff>
    </xdr:from>
    <xdr:to>
      <xdr:col>6</xdr:col>
      <xdr:colOff>257175</xdr:colOff>
      <xdr:row>28</xdr:row>
      <xdr:rowOff>133350</xdr:rowOff>
    </xdr:to>
    <xdr:graphicFrame macro="">
      <xdr:nvGraphicFramePr>
        <xdr:cNvPr id="2150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8</xdr:row>
      <xdr:rowOff>9525</xdr:rowOff>
    </xdr:from>
    <xdr:to>
      <xdr:col>2</xdr:col>
      <xdr:colOff>371475</xdr:colOff>
      <xdr:row>12</xdr:row>
      <xdr:rowOff>57150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695325" y="1352550"/>
          <a:ext cx="89535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0</xdr:col>
      <xdr:colOff>600075</xdr:colOff>
      <xdr:row>1</xdr:row>
      <xdr:rowOff>66675</xdr:rowOff>
    </xdr:from>
    <xdr:to>
      <xdr:col>12</xdr:col>
      <xdr:colOff>0</xdr:colOff>
      <xdr:row>2</xdr:row>
      <xdr:rowOff>285750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600075" y="228600"/>
          <a:ext cx="10267950" cy="514350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</a:t>
          </a: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Tarefa Matemática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):  “Latas de conservas de peixe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”                                 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pt-P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8</xdr:row>
      <xdr:rowOff>9525</xdr:rowOff>
    </xdr:from>
    <xdr:to>
      <xdr:col>2</xdr:col>
      <xdr:colOff>371475</xdr:colOff>
      <xdr:row>12</xdr:row>
      <xdr:rowOff>57150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695325" y="1247775"/>
          <a:ext cx="89535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0</xdr:col>
      <xdr:colOff>600074</xdr:colOff>
      <xdr:row>0</xdr:row>
      <xdr:rowOff>142875</xdr:rowOff>
    </xdr:from>
    <xdr:to>
      <xdr:col>11</xdr:col>
      <xdr:colOff>600074</xdr:colOff>
      <xdr:row>2</xdr:row>
      <xdr:rowOff>133350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600074" y="142875"/>
          <a:ext cx="10296525" cy="476250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</a:t>
          </a: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Poesia em prosa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coletivo)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: “A Cigarra e a Formiga”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pt-PT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7</xdr:row>
      <xdr:rowOff>180975</xdr:rowOff>
    </xdr:from>
    <xdr:to>
      <xdr:col>2</xdr:col>
      <xdr:colOff>381000</xdr:colOff>
      <xdr:row>12</xdr:row>
      <xdr:rowOff>28575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800100" y="1219200"/>
          <a:ext cx="80010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1</xdr:col>
      <xdr:colOff>0</xdr:colOff>
      <xdr:row>0</xdr:row>
      <xdr:rowOff>133350</xdr:rowOff>
    </xdr:from>
    <xdr:to>
      <xdr:col>9</xdr:col>
      <xdr:colOff>600075</xdr:colOff>
      <xdr:row>2</xdr:row>
      <xdr:rowOff>114300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609600" y="133350"/>
          <a:ext cx="8543925" cy="46672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</a:t>
          </a: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Tarefa Matemática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coletivo)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: “Estudar as dezenas de milhar”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pt-PT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8</xdr:row>
      <xdr:rowOff>95250</xdr:rowOff>
    </xdr:from>
    <xdr:to>
      <xdr:col>2</xdr:col>
      <xdr:colOff>466725</xdr:colOff>
      <xdr:row>12</xdr:row>
      <xdr:rowOff>85725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790575" y="1323975"/>
          <a:ext cx="8953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1</xdr:col>
      <xdr:colOff>0</xdr:colOff>
      <xdr:row>0</xdr:row>
      <xdr:rowOff>142875</xdr:rowOff>
    </xdr:from>
    <xdr:to>
      <xdr:col>10</xdr:col>
      <xdr:colOff>0</xdr:colOff>
      <xdr:row>2</xdr:row>
      <xdr:rowOff>171450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609600" y="142875"/>
          <a:ext cx="8610600" cy="514350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</a:t>
          </a: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Tarefa Matemática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: “Estudar as centenas de milhar”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pt-PT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9</xdr:row>
      <xdr:rowOff>47625</xdr:rowOff>
    </xdr:from>
    <xdr:to>
      <xdr:col>2</xdr:col>
      <xdr:colOff>352425</xdr:colOff>
      <xdr:row>13</xdr:row>
      <xdr:rowOff>123825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723900" y="1552575"/>
          <a:ext cx="847725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1</xdr:col>
      <xdr:colOff>19050</xdr:colOff>
      <xdr:row>1</xdr:row>
      <xdr:rowOff>114300</xdr:rowOff>
    </xdr:from>
    <xdr:to>
      <xdr:col>13</xdr:col>
      <xdr:colOff>0</xdr:colOff>
      <xdr:row>3</xdr:row>
      <xdr:rowOff>9525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628650" y="276225"/>
          <a:ext cx="11391900" cy="48577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Ficha de Atividades: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Tarefa Matemática 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(individual e coletivo)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: “Na cidade de Setúbal …” (mapa/ itinerário)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pt-PT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9</xdr:row>
      <xdr:rowOff>19050</xdr:rowOff>
    </xdr:from>
    <xdr:to>
      <xdr:col>2</xdr:col>
      <xdr:colOff>390525</xdr:colOff>
      <xdr:row>13</xdr:row>
      <xdr:rowOff>95250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762000" y="1304925"/>
          <a:ext cx="847725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Critérios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Avaliação</a:t>
          </a:r>
          <a:endParaRPr lang="pt-P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pt-PT"/>
        </a:p>
      </xdr:txBody>
    </xdr:sp>
    <xdr:clientData/>
  </xdr:twoCellAnchor>
  <xdr:twoCellAnchor editAs="oneCell">
    <xdr:from>
      <xdr:col>0</xdr:col>
      <xdr:colOff>590550</xdr:colOff>
      <xdr:row>1</xdr:row>
      <xdr:rowOff>9525</xdr:rowOff>
    </xdr:from>
    <xdr:to>
      <xdr:col>12</xdr:col>
      <xdr:colOff>19050</xdr:colOff>
      <xdr:row>2</xdr:row>
      <xdr:rowOff>66675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590550" y="171450"/>
          <a:ext cx="10668000" cy="35242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da  COMPOSIÇÃO TEMÁTICA:</a:t>
          </a:r>
          <a:r>
            <a:rPr lang="pt-P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“O que eu aprendi sobre a cidade de Setúbal”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pt-PT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133350</xdr:rowOff>
    </xdr:from>
    <xdr:to>
      <xdr:col>14</xdr:col>
      <xdr:colOff>0</xdr:colOff>
      <xdr:row>3</xdr:row>
      <xdr:rowOff>123825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628650" y="295275"/>
          <a:ext cx="13163550" cy="581025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do Trabalho de Grupo “Painel sobre visita ao Museu do Trabalho com recurso às fotos tiradas pelos alunos”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defRPr sz="1000"/>
          </a:pPr>
          <a:endParaRPr lang="pt-PT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142875</xdr:rowOff>
    </xdr:from>
    <xdr:to>
      <xdr:col>14</xdr:col>
      <xdr:colOff>19049</xdr:colOff>
      <xdr:row>3</xdr:row>
      <xdr:rowOff>123825</xdr:rowOff>
    </xdr:to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619124" y="304800"/>
          <a:ext cx="13192125" cy="571500"/>
        </a:xfrm>
        <a:prstGeom prst="rect">
          <a:avLst/>
        </a:prstGeom>
        <a:solidFill>
          <a:srgbClr val="C0C0C0">
            <a:alpha val="72000"/>
          </a:srgbClr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ooper Black"/>
            </a:rPr>
            <a:t>Grelha de análise do Trabalho de Grupo “Painel sobre visita ao Museu do Trabalho com recurso aos desenhos temáticos realizados pelos alunos”</a:t>
          </a: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pt-PT" sz="1000" b="0" i="0" u="none" strike="noStrike" baseline="0">
              <a:solidFill>
                <a:srgbClr val="800000"/>
              </a:solidFill>
              <a:latin typeface="Cooper Black"/>
              <a:cs typeface="Times New Roman"/>
            </a:rPr>
            <a:t>PROJETO INTERDISCIPLINAR/ Estágio III</a:t>
          </a:r>
          <a:endParaRPr lang="pt-PT" sz="1000" b="0" i="0" u="none" strike="noStrike" baseline="0">
            <a:solidFill>
              <a:srgbClr val="000000"/>
            </a:solidFill>
            <a:latin typeface="Cooper Black"/>
            <a:cs typeface="Times New Roman"/>
          </a:endParaRPr>
        </a:p>
        <a:p>
          <a:pPr algn="l" rtl="0">
            <a:defRPr sz="1000"/>
          </a:pP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3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5" width="15.7109375" customWidth="1"/>
    <col min="6" max="6" width="9.7109375" customWidth="1"/>
    <col min="7" max="11" width="15.71093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5" customHeight="1">
      <c r="A7" s="33"/>
      <c r="B7" s="96" t="s">
        <v>0</v>
      </c>
      <c r="C7" s="97"/>
      <c r="D7" s="97"/>
      <c r="E7" s="97"/>
      <c r="F7" s="97"/>
      <c r="G7" s="97"/>
      <c r="H7" s="97"/>
      <c r="I7" s="97"/>
      <c r="J7" s="97"/>
      <c r="K7" s="97"/>
      <c r="L7" s="98"/>
      <c r="M7" s="4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1"/>
      <c r="M8" s="48"/>
      <c r="N8" s="48"/>
      <c r="O8" s="48"/>
      <c r="P8" s="28"/>
      <c r="Q8" s="28"/>
    </row>
    <row r="9" spans="1:17" ht="12.75" customHeight="1">
      <c r="A9" s="3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48"/>
      <c r="N9" s="48"/>
      <c r="O9" s="48"/>
      <c r="P9" s="28"/>
      <c r="Q9" s="28"/>
    </row>
    <row r="10" spans="1:17" ht="12.75" customHeight="1">
      <c r="A10" s="3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1"/>
      <c r="M10" s="48"/>
      <c r="N10" s="48"/>
      <c r="O10" s="48"/>
      <c r="P10" s="28"/>
      <c r="Q10" s="28"/>
    </row>
    <row r="11" spans="1:17" ht="12.75" customHeight="1">
      <c r="A11" s="33"/>
      <c r="B11" s="99"/>
      <c r="C11" s="100"/>
      <c r="D11" s="100"/>
      <c r="E11" s="100"/>
      <c r="F11" s="100"/>
      <c r="G11" s="100"/>
      <c r="H11" s="100"/>
      <c r="I11" s="100"/>
      <c r="J11" s="100"/>
      <c r="K11" s="100"/>
      <c r="L11" s="101"/>
      <c r="M11" s="48"/>
      <c r="N11" s="48"/>
      <c r="O11" s="48"/>
      <c r="P11" s="28"/>
      <c r="Q11" s="28"/>
    </row>
    <row r="12" spans="1:17" ht="15" customHeight="1" thickBot="1">
      <c r="A12" s="33"/>
      <c r="B12" s="102"/>
      <c r="C12" s="103"/>
      <c r="D12" s="103"/>
      <c r="E12" s="103"/>
      <c r="F12" s="103"/>
      <c r="G12" s="103"/>
      <c r="H12" s="103"/>
      <c r="I12" s="103"/>
      <c r="J12" s="103"/>
      <c r="K12" s="103"/>
      <c r="L12" s="104"/>
      <c r="M12" s="48"/>
      <c r="N12" s="48"/>
      <c r="O12" s="48"/>
      <c r="P12" s="28"/>
      <c r="Q12" s="28"/>
    </row>
    <row r="13" spans="1:17" s="2" customFormat="1" ht="31.5" customHeight="1">
      <c r="A13" s="39"/>
      <c r="B13" s="78" t="s">
        <v>113</v>
      </c>
      <c r="C13" s="81" t="s">
        <v>1</v>
      </c>
      <c r="D13" s="82"/>
      <c r="E13" s="82"/>
      <c r="F13" s="83"/>
      <c r="G13" s="90" t="s">
        <v>2</v>
      </c>
      <c r="H13" s="91"/>
      <c r="I13" s="91"/>
      <c r="J13" s="91"/>
      <c r="K13" s="91"/>
      <c r="L13" s="92"/>
      <c r="M13" s="61"/>
      <c r="N13" s="61"/>
      <c r="O13" s="61"/>
      <c r="P13" s="30"/>
      <c r="Q13" s="30"/>
    </row>
    <row r="14" spans="1:17" s="2" customFormat="1" ht="16.5" customHeight="1" thickBot="1">
      <c r="A14" s="39"/>
      <c r="B14" s="79"/>
      <c r="C14" s="84"/>
      <c r="D14" s="85"/>
      <c r="E14" s="85"/>
      <c r="F14" s="86"/>
      <c r="G14" s="93"/>
      <c r="H14" s="94"/>
      <c r="I14" s="94"/>
      <c r="J14" s="94"/>
      <c r="K14" s="94"/>
      <c r="L14" s="95"/>
      <c r="M14" s="61"/>
      <c r="N14" s="61"/>
      <c r="O14" s="61"/>
      <c r="P14" s="30"/>
      <c r="Q14" s="30"/>
    </row>
    <row r="15" spans="1:17" s="2" customFormat="1" ht="59.25" customHeight="1">
      <c r="A15" s="39"/>
      <c r="B15" s="79"/>
      <c r="C15" s="87" t="s">
        <v>3</v>
      </c>
      <c r="D15" s="87" t="s">
        <v>4</v>
      </c>
      <c r="E15" s="87" t="s">
        <v>5</v>
      </c>
      <c r="F15" s="87" t="s">
        <v>95</v>
      </c>
      <c r="G15" s="87" t="s">
        <v>6</v>
      </c>
      <c r="H15" s="87" t="s">
        <v>40</v>
      </c>
      <c r="I15" s="87" t="s">
        <v>41</v>
      </c>
      <c r="J15" s="87" t="s">
        <v>7</v>
      </c>
      <c r="K15" s="87" t="s">
        <v>8</v>
      </c>
      <c r="L15" s="87" t="s">
        <v>95</v>
      </c>
      <c r="M15" s="61"/>
      <c r="N15" s="61"/>
      <c r="O15" s="61"/>
      <c r="P15" s="30"/>
      <c r="Q15" s="30"/>
    </row>
    <row r="16" spans="1:17" s="2" customFormat="1" ht="20.25">
      <c r="A16" s="39"/>
      <c r="B16" s="79"/>
      <c r="C16" s="88"/>
      <c r="D16" s="88"/>
      <c r="E16" s="88"/>
      <c r="F16" s="88"/>
      <c r="G16" s="88"/>
      <c r="H16" s="105"/>
      <c r="I16" s="105"/>
      <c r="J16" s="88"/>
      <c r="K16" s="88"/>
      <c r="L16" s="88"/>
      <c r="M16" s="61"/>
      <c r="N16" s="61"/>
      <c r="O16" s="61"/>
      <c r="P16" s="30"/>
      <c r="Q16" s="30"/>
    </row>
    <row r="17" spans="1:17" s="2" customFormat="1" ht="21" thickBot="1">
      <c r="A17" s="39"/>
      <c r="B17" s="80"/>
      <c r="C17" s="89"/>
      <c r="D17" s="89"/>
      <c r="E17" s="89"/>
      <c r="F17" s="89"/>
      <c r="G17" s="89"/>
      <c r="H17" s="106"/>
      <c r="I17" s="106"/>
      <c r="J17" s="89"/>
      <c r="K17" s="89"/>
      <c r="L17" s="89"/>
      <c r="M17" s="61"/>
      <c r="N17" s="61"/>
      <c r="O17" s="61"/>
      <c r="P17" s="30"/>
      <c r="Q17" s="30"/>
    </row>
    <row r="18" spans="1:17" s="2" customFormat="1" ht="21" thickBot="1">
      <c r="A18" s="39"/>
      <c r="B18" s="65" t="s">
        <v>9</v>
      </c>
      <c r="C18" s="49">
        <v>2</v>
      </c>
      <c r="D18" s="49">
        <v>2</v>
      </c>
      <c r="E18" s="49">
        <v>3</v>
      </c>
      <c r="F18" s="75">
        <f>AVERAGE(C18:E18)</f>
        <v>2.3333333333333335</v>
      </c>
      <c r="G18" s="49">
        <v>3</v>
      </c>
      <c r="H18" s="49">
        <v>2</v>
      </c>
      <c r="I18" s="49">
        <v>3</v>
      </c>
      <c r="J18" s="49">
        <v>2</v>
      </c>
      <c r="K18" s="49">
        <v>3</v>
      </c>
      <c r="L18" s="75">
        <f>AVERAGE(G18:K18)</f>
        <v>2.6</v>
      </c>
      <c r="M18" s="61"/>
      <c r="N18" s="61"/>
      <c r="O18" s="61"/>
      <c r="P18" s="30"/>
      <c r="Q18" s="30"/>
    </row>
    <row r="19" spans="1:17" s="2" customFormat="1" ht="21" thickBot="1">
      <c r="A19" s="39"/>
      <c r="B19" s="65" t="s">
        <v>10</v>
      </c>
      <c r="C19" s="49">
        <v>1</v>
      </c>
      <c r="D19" s="49">
        <v>2</v>
      </c>
      <c r="E19" s="49">
        <v>2</v>
      </c>
      <c r="F19" s="75">
        <f t="shared" ref="F19:F40" si="0">AVERAGE(C19:E19)</f>
        <v>1.6666666666666667</v>
      </c>
      <c r="G19" s="49">
        <v>1</v>
      </c>
      <c r="H19" s="49">
        <v>2</v>
      </c>
      <c r="I19" s="49">
        <v>2</v>
      </c>
      <c r="J19" s="49">
        <v>2</v>
      </c>
      <c r="K19" s="49">
        <v>1</v>
      </c>
      <c r="L19" s="75">
        <f t="shared" ref="L19:L40" si="1">AVERAGE(G19:K19)</f>
        <v>1.6</v>
      </c>
      <c r="M19" s="61"/>
      <c r="N19" s="61"/>
      <c r="O19" s="61"/>
      <c r="P19" s="30"/>
      <c r="Q19" s="30"/>
    </row>
    <row r="20" spans="1:17" s="2" customFormat="1" ht="21" thickBot="1">
      <c r="A20" s="39"/>
      <c r="B20" s="65" t="s">
        <v>11</v>
      </c>
      <c r="C20" s="49">
        <v>2</v>
      </c>
      <c r="D20" s="49">
        <v>1</v>
      </c>
      <c r="E20" s="49">
        <v>2</v>
      </c>
      <c r="F20" s="75">
        <f t="shared" si="0"/>
        <v>1.6666666666666667</v>
      </c>
      <c r="G20" s="49">
        <v>1</v>
      </c>
      <c r="H20" s="49">
        <v>1</v>
      </c>
      <c r="I20" s="49">
        <v>1</v>
      </c>
      <c r="J20" s="49">
        <v>2</v>
      </c>
      <c r="K20" s="49">
        <v>2</v>
      </c>
      <c r="L20" s="75">
        <f t="shared" si="1"/>
        <v>1.4</v>
      </c>
      <c r="M20" s="61"/>
      <c r="N20" s="61"/>
      <c r="O20" s="61"/>
      <c r="P20" s="30"/>
      <c r="Q20" s="30"/>
    </row>
    <row r="21" spans="1:17" s="2" customFormat="1" ht="21" thickBot="1">
      <c r="A21" s="39"/>
      <c r="B21" s="65" t="s">
        <v>12</v>
      </c>
      <c r="C21" s="49">
        <v>2</v>
      </c>
      <c r="D21" s="49">
        <v>2</v>
      </c>
      <c r="E21" s="49">
        <v>2</v>
      </c>
      <c r="F21" s="75">
        <f t="shared" si="0"/>
        <v>2</v>
      </c>
      <c r="G21" s="49">
        <v>1</v>
      </c>
      <c r="H21" s="49">
        <v>1</v>
      </c>
      <c r="I21" s="49">
        <v>1</v>
      </c>
      <c r="J21" s="49">
        <v>2</v>
      </c>
      <c r="K21" s="49">
        <v>2</v>
      </c>
      <c r="L21" s="75">
        <f t="shared" si="1"/>
        <v>1.4</v>
      </c>
      <c r="M21" s="61"/>
      <c r="N21" s="61"/>
      <c r="O21" s="61"/>
      <c r="P21" s="30"/>
      <c r="Q21" s="30"/>
    </row>
    <row r="22" spans="1:17" s="2" customFormat="1" ht="21" thickBot="1">
      <c r="A22" s="39"/>
      <c r="B22" s="65" t="s">
        <v>13</v>
      </c>
      <c r="C22" s="49">
        <v>2</v>
      </c>
      <c r="D22" s="49">
        <v>2</v>
      </c>
      <c r="E22" s="49">
        <v>2</v>
      </c>
      <c r="F22" s="75">
        <f t="shared" si="0"/>
        <v>2</v>
      </c>
      <c r="G22" s="49">
        <v>2</v>
      </c>
      <c r="H22" s="49">
        <v>2</v>
      </c>
      <c r="I22" s="49">
        <v>2</v>
      </c>
      <c r="J22" s="49">
        <v>2</v>
      </c>
      <c r="K22" s="49">
        <v>2</v>
      </c>
      <c r="L22" s="75">
        <f t="shared" si="1"/>
        <v>2</v>
      </c>
      <c r="M22" s="61"/>
      <c r="N22" s="61"/>
      <c r="O22" s="61"/>
      <c r="P22" s="30"/>
      <c r="Q22" s="30"/>
    </row>
    <row r="23" spans="1:17" s="2" customFormat="1" ht="21" thickBot="1">
      <c r="A23" s="39"/>
      <c r="B23" s="65" t="s">
        <v>14</v>
      </c>
      <c r="C23" s="49">
        <v>1</v>
      </c>
      <c r="D23" s="49">
        <v>1</v>
      </c>
      <c r="E23" s="49">
        <v>2</v>
      </c>
      <c r="F23" s="75">
        <f t="shared" si="0"/>
        <v>1.3333333333333333</v>
      </c>
      <c r="G23" s="49">
        <v>1</v>
      </c>
      <c r="H23" s="49">
        <v>1</v>
      </c>
      <c r="I23" s="49">
        <v>2</v>
      </c>
      <c r="J23" s="49">
        <v>3</v>
      </c>
      <c r="K23" s="49">
        <v>2</v>
      </c>
      <c r="L23" s="75">
        <f t="shared" si="1"/>
        <v>1.8</v>
      </c>
      <c r="M23" s="61"/>
      <c r="N23" s="61"/>
      <c r="O23" s="61"/>
      <c r="P23" s="30"/>
      <c r="Q23" s="30"/>
    </row>
    <row r="24" spans="1:17" s="2" customFormat="1" ht="21" thickBot="1">
      <c r="A24" s="39"/>
      <c r="B24" s="65" t="s">
        <v>15</v>
      </c>
      <c r="C24" s="49">
        <v>2</v>
      </c>
      <c r="D24" s="49">
        <v>2</v>
      </c>
      <c r="E24" s="49">
        <v>2</v>
      </c>
      <c r="F24" s="75">
        <f t="shared" si="0"/>
        <v>2</v>
      </c>
      <c r="G24" s="49">
        <v>2</v>
      </c>
      <c r="H24" s="49">
        <v>2</v>
      </c>
      <c r="I24" s="49">
        <v>2</v>
      </c>
      <c r="J24" s="49">
        <v>3</v>
      </c>
      <c r="K24" s="49">
        <v>2</v>
      </c>
      <c r="L24" s="75">
        <f t="shared" si="1"/>
        <v>2.2000000000000002</v>
      </c>
      <c r="M24" s="61"/>
      <c r="N24" s="61"/>
      <c r="O24" s="61"/>
      <c r="P24" s="30"/>
      <c r="Q24" s="30"/>
    </row>
    <row r="25" spans="1:17" s="2" customFormat="1" ht="21" thickBot="1">
      <c r="A25" s="39"/>
      <c r="B25" s="65" t="s">
        <v>16</v>
      </c>
      <c r="C25" s="49">
        <v>3</v>
      </c>
      <c r="D25" s="49">
        <v>3</v>
      </c>
      <c r="E25" s="49">
        <v>3</v>
      </c>
      <c r="F25" s="75">
        <f t="shared" si="0"/>
        <v>3</v>
      </c>
      <c r="G25" s="49">
        <v>2</v>
      </c>
      <c r="H25" s="49">
        <v>3</v>
      </c>
      <c r="I25" s="49">
        <v>3</v>
      </c>
      <c r="J25" s="49">
        <v>3</v>
      </c>
      <c r="K25" s="49">
        <v>3</v>
      </c>
      <c r="L25" s="75">
        <f t="shared" si="1"/>
        <v>2.8</v>
      </c>
      <c r="M25" s="61"/>
      <c r="N25" s="61"/>
      <c r="O25" s="61"/>
      <c r="P25" s="30"/>
      <c r="Q25" s="30"/>
    </row>
    <row r="26" spans="1:17" s="2" customFormat="1" ht="21" thickBot="1">
      <c r="A26" s="39"/>
      <c r="B26" s="65" t="s">
        <v>17</v>
      </c>
      <c r="C26" s="49">
        <v>0</v>
      </c>
      <c r="D26" s="49">
        <v>1</v>
      </c>
      <c r="E26" s="49">
        <v>1</v>
      </c>
      <c r="F26" s="75">
        <f t="shared" si="0"/>
        <v>0.66666666666666663</v>
      </c>
      <c r="G26" s="49">
        <v>0</v>
      </c>
      <c r="H26" s="49">
        <v>1</v>
      </c>
      <c r="I26" s="49">
        <v>1</v>
      </c>
      <c r="J26" s="49">
        <v>1</v>
      </c>
      <c r="K26" s="49">
        <v>1</v>
      </c>
      <c r="L26" s="75">
        <f t="shared" si="1"/>
        <v>0.8</v>
      </c>
      <c r="M26" s="61"/>
      <c r="N26" s="61"/>
      <c r="O26" s="61"/>
      <c r="P26" s="30"/>
      <c r="Q26" s="30"/>
    </row>
    <row r="27" spans="1:17" s="2" customFormat="1" ht="21" thickBot="1">
      <c r="A27" s="39"/>
      <c r="B27" s="65" t="s">
        <v>18</v>
      </c>
      <c r="C27" s="49">
        <v>2</v>
      </c>
      <c r="D27" s="49">
        <v>2</v>
      </c>
      <c r="E27" s="49">
        <v>2</v>
      </c>
      <c r="F27" s="75">
        <f t="shared" si="0"/>
        <v>2</v>
      </c>
      <c r="G27" s="49">
        <v>2</v>
      </c>
      <c r="H27" s="49">
        <v>3</v>
      </c>
      <c r="I27" s="49">
        <v>2</v>
      </c>
      <c r="J27" s="49">
        <v>1</v>
      </c>
      <c r="K27" s="49">
        <v>2</v>
      </c>
      <c r="L27" s="75">
        <f t="shared" si="1"/>
        <v>2</v>
      </c>
      <c r="M27" s="61"/>
      <c r="N27" s="61"/>
      <c r="O27" s="61"/>
      <c r="P27" s="30"/>
      <c r="Q27" s="30"/>
    </row>
    <row r="28" spans="1:17" s="2" customFormat="1" ht="21" thickBot="1">
      <c r="A28" s="39"/>
      <c r="B28" s="65" t="s">
        <v>19</v>
      </c>
      <c r="C28" s="49">
        <v>2</v>
      </c>
      <c r="D28" s="49">
        <v>2</v>
      </c>
      <c r="E28" s="49">
        <v>1</v>
      </c>
      <c r="F28" s="75">
        <f t="shared" si="0"/>
        <v>1.6666666666666667</v>
      </c>
      <c r="G28" s="49">
        <v>3</v>
      </c>
      <c r="H28" s="49">
        <v>3</v>
      </c>
      <c r="I28" s="49">
        <v>2</v>
      </c>
      <c r="J28" s="49">
        <v>1</v>
      </c>
      <c r="K28" s="49">
        <v>3</v>
      </c>
      <c r="L28" s="75">
        <f t="shared" si="1"/>
        <v>2.4</v>
      </c>
      <c r="M28" s="61"/>
      <c r="N28" s="61"/>
      <c r="O28" s="61"/>
    </row>
    <row r="29" spans="1:17" s="2" customFormat="1" ht="21" thickBot="1">
      <c r="A29" s="39"/>
      <c r="B29" s="65" t="s">
        <v>20</v>
      </c>
      <c r="C29" s="49">
        <v>1</v>
      </c>
      <c r="D29" s="49">
        <v>2</v>
      </c>
      <c r="E29" s="49">
        <v>3</v>
      </c>
      <c r="F29" s="75">
        <f t="shared" si="0"/>
        <v>2</v>
      </c>
      <c r="G29" s="49">
        <v>2</v>
      </c>
      <c r="H29" s="49">
        <v>2</v>
      </c>
      <c r="I29" s="49">
        <v>1</v>
      </c>
      <c r="J29" s="49">
        <v>1</v>
      </c>
      <c r="K29" s="49">
        <v>2</v>
      </c>
      <c r="L29" s="75">
        <f t="shared" si="1"/>
        <v>1.6</v>
      </c>
      <c r="M29" s="61"/>
      <c r="N29" s="61"/>
      <c r="O29" s="61"/>
    </row>
    <row r="30" spans="1:17" s="2" customFormat="1" ht="21" thickBot="1">
      <c r="A30" s="39"/>
      <c r="B30" s="65" t="s">
        <v>21</v>
      </c>
      <c r="C30" s="49">
        <v>2</v>
      </c>
      <c r="D30" s="49">
        <v>2</v>
      </c>
      <c r="E30" s="49">
        <v>2</v>
      </c>
      <c r="F30" s="75">
        <f t="shared" si="0"/>
        <v>2</v>
      </c>
      <c r="G30" s="49">
        <v>2</v>
      </c>
      <c r="H30" s="49">
        <v>2</v>
      </c>
      <c r="I30" s="49">
        <v>2</v>
      </c>
      <c r="J30" s="49">
        <v>1</v>
      </c>
      <c r="K30" s="49">
        <v>1</v>
      </c>
      <c r="L30" s="75">
        <f t="shared" si="1"/>
        <v>1.6</v>
      </c>
      <c r="M30" s="61"/>
      <c r="N30" s="61"/>
      <c r="O30" s="61"/>
    </row>
    <row r="31" spans="1:17" s="2" customFormat="1" ht="21" thickBot="1">
      <c r="A31" s="39"/>
      <c r="B31" s="65" t="s">
        <v>22</v>
      </c>
      <c r="C31" s="49">
        <v>2</v>
      </c>
      <c r="D31" s="49">
        <v>1</v>
      </c>
      <c r="E31" s="49">
        <v>2</v>
      </c>
      <c r="F31" s="75">
        <f t="shared" si="0"/>
        <v>1.6666666666666667</v>
      </c>
      <c r="G31" s="49">
        <v>1</v>
      </c>
      <c r="H31" s="49">
        <v>1</v>
      </c>
      <c r="I31" s="49">
        <v>2</v>
      </c>
      <c r="J31" s="49">
        <v>2</v>
      </c>
      <c r="K31" s="49">
        <v>1</v>
      </c>
      <c r="L31" s="75">
        <f t="shared" si="1"/>
        <v>1.4</v>
      </c>
      <c r="M31" s="61"/>
      <c r="N31" s="61"/>
      <c r="O31" s="61"/>
    </row>
    <row r="32" spans="1:17" s="2" customFormat="1" ht="21" thickBot="1">
      <c r="A32" s="39"/>
      <c r="B32" s="65" t="s">
        <v>23</v>
      </c>
      <c r="C32" s="49">
        <v>1</v>
      </c>
      <c r="D32" s="49">
        <v>1</v>
      </c>
      <c r="E32" s="49">
        <v>1</v>
      </c>
      <c r="F32" s="75">
        <f t="shared" si="0"/>
        <v>1</v>
      </c>
      <c r="G32" s="49">
        <v>2</v>
      </c>
      <c r="H32" s="49">
        <v>1</v>
      </c>
      <c r="I32" s="49">
        <v>1</v>
      </c>
      <c r="J32" s="49">
        <v>1</v>
      </c>
      <c r="K32" s="49">
        <v>1</v>
      </c>
      <c r="L32" s="75">
        <f t="shared" si="1"/>
        <v>1.2</v>
      </c>
      <c r="M32" s="61"/>
      <c r="N32" s="61"/>
      <c r="O32" s="61"/>
    </row>
    <row r="33" spans="1:15" s="2" customFormat="1" ht="21" thickBot="1">
      <c r="A33" s="39"/>
      <c r="B33" s="65" t="s">
        <v>24</v>
      </c>
      <c r="C33" s="49">
        <v>2</v>
      </c>
      <c r="D33" s="49">
        <v>2</v>
      </c>
      <c r="E33" s="49">
        <v>2</v>
      </c>
      <c r="F33" s="75">
        <f t="shared" si="0"/>
        <v>2</v>
      </c>
      <c r="G33" s="49">
        <v>2</v>
      </c>
      <c r="H33" s="49">
        <v>3</v>
      </c>
      <c r="I33" s="49">
        <v>3</v>
      </c>
      <c r="J33" s="49">
        <v>2</v>
      </c>
      <c r="K33" s="49">
        <v>3</v>
      </c>
      <c r="L33" s="75">
        <f t="shared" si="1"/>
        <v>2.6</v>
      </c>
      <c r="M33" s="61"/>
      <c r="N33" s="61"/>
      <c r="O33" s="61"/>
    </row>
    <row r="34" spans="1:15" s="2" customFormat="1" ht="21" thickBot="1">
      <c r="A34" s="39"/>
      <c r="B34" s="65" t="s">
        <v>25</v>
      </c>
      <c r="C34" s="49">
        <v>2</v>
      </c>
      <c r="D34" s="49">
        <v>2</v>
      </c>
      <c r="E34" s="49">
        <v>1</v>
      </c>
      <c r="F34" s="75">
        <f t="shared" si="0"/>
        <v>1.6666666666666667</v>
      </c>
      <c r="G34" s="49">
        <v>2</v>
      </c>
      <c r="H34" s="49">
        <v>1</v>
      </c>
      <c r="I34" s="49">
        <v>2</v>
      </c>
      <c r="J34" s="49">
        <v>0</v>
      </c>
      <c r="K34" s="49">
        <v>2</v>
      </c>
      <c r="L34" s="75">
        <f t="shared" si="1"/>
        <v>1.4</v>
      </c>
      <c r="M34" s="61"/>
      <c r="N34" s="61"/>
      <c r="O34" s="61"/>
    </row>
    <row r="35" spans="1:15" s="2" customFormat="1" ht="19.5" thickBot="1">
      <c r="A35" s="39"/>
      <c r="B35" s="47" t="s">
        <v>26</v>
      </c>
      <c r="C35" s="34">
        <v>1</v>
      </c>
      <c r="D35" s="34">
        <v>0</v>
      </c>
      <c r="E35" s="34">
        <v>1</v>
      </c>
      <c r="F35" s="46">
        <f t="shared" si="0"/>
        <v>0.66666666666666663</v>
      </c>
      <c r="G35" s="34">
        <v>1</v>
      </c>
      <c r="H35" s="34">
        <v>1</v>
      </c>
      <c r="I35" s="34">
        <v>0</v>
      </c>
      <c r="J35" s="34">
        <v>0</v>
      </c>
      <c r="K35" s="34">
        <v>1</v>
      </c>
      <c r="L35" s="46">
        <f t="shared" si="1"/>
        <v>0.6</v>
      </c>
      <c r="M35" s="39"/>
      <c r="N35" s="39"/>
    </row>
    <row r="36" spans="1:15" s="2" customFormat="1" ht="16.5" thickBot="1">
      <c r="B36" s="6" t="s">
        <v>27</v>
      </c>
      <c r="C36" s="3">
        <v>2</v>
      </c>
      <c r="D36" s="3">
        <v>2</v>
      </c>
      <c r="E36" s="3">
        <v>3</v>
      </c>
      <c r="F36" s="13">
        <f t="shared" si="0"/>
        <v>2.3333333333333335</v>
      </c>
      <c r="G36" s="3">
        <v>2</v>
      </c>
      <c r="H36" s="3">
        <v>2</v>
      </c>
      <c r="I36" s="3">
        <v>2</v>
      </c>
      <c r="J36" s="3">
        <v>1</v>
      </c>
      <c r="K36" s="3">
        <v>2</v>
      </c>
      <c r="L36" s="13">
        <f t="shared" si="1"/>
        <v>1.8</v>
      </c>
    </row>
    <row r="37" spans="1:15" s="2" customFormat="1" ht="16.5" thickBot="1">
      <c r="B37" s="6" t="s">
        <v>28</v>
      </c>
      <c r="C37" s="3">
        <v>2</v>
      </c>
      <c r="D37" s="3">
        <v>2</v>
      </c>
      <c r="E37" s="3">
        <v>3</v>
      </c>
      <c r="F37" s="13">
        <f t="shared" si="0"/>
        <v>2.3333333333333335</v>
      </c>
      <c r="G37" s="3">
        <v>1</v>
      </c>
      <c r="H37" s="3">
        <v>2</v>
      </c>
      <c r="I37" s="3">
        <v>2</v>
      </c>
      <c r="J37" s="3">
        <v>2</v>
      </c>
      <c r="K37" s="3">
        <v>2</v>
      </c>
      <c r="L37" s="13">
        <f t="shared" si="1"/>
        <v>1.8</v>
      </c>
    </row>
    <row r="38" spans="1:15" s="2" customFormat="1" ht="16.5" thickBot="1">
      <c r="B38" s="6" t="s">
        <v>29</v>
      </c>
      <c r="C38" s="3">
        <v>3</v>
      </c>
      <c r="D38" s="3">
        <v>3</v>
      </c>
      <c r="E38" s="3">
        <v>3</v>
      </c>
      <c r="F38" s="13">
        <f t="shared" si="0"/>
        <v>3</v>
      </c>
      <c r="G38" s="3">
        <v>2</v>
      </c>
      <c r="H38" s="3">
        <v>3</v>
      </c>
      <c r="I38" s="3">
        <v>3</v>
      </c>
      <c r="J38" s="3">
        <v>3</v>
      </c>
      <c r="K38" s="3">
        <v>3</v>
      </c>
      <c r="L38" s="13">
        <f t="shared" si="1"/>
        <v>2.8</v>
      </c>
    </row>
    <row r="39" spans="1:15" s="2" customFormat="1" ht="16.5" thickBot="1">
      <c r="B39" s="6" t="s">
        <v>30</v>
      </c>
      <c r="C39" s="3">
        <v>1</v>
      </c>
      <c r="D39" s="3">
        <v>2</v>
      </c>
      <c r="E39" s="3">
        <v>2</v>
      </c>
      <c r="F39" s="13">
        <f t="shared" si="0"/>
        <v>1.6666666666666667</v>
      </c>
      <c r="G39" s="3">
        <v>1</v>
      </c>
      <c r="H39" s="3">
        <v>2</v>
      </c>
      <c r="I39" s="3">
        <v>1</v>
      </c>
      <c r="J39" s="3">
        <v>2</v>
      </c>
      <c r="K39" s="3">
        <v>2</v>
      </c>
      <c r="L39" s="13">
        <f t="shared" si="1"/>
        <v>1.6</v>
      </c>
    </row>
    <row r="40" spans="1:15" s="2" customFormat="1" ht="16.5" thickBot="1">
      <c r="B40" s="6" t="s">
        <v>31</v>
      </c>
      <c r="C40" s="3">
        <v>1</v>
      </c>
      <c r="D40" s="3">
        <v>0</v>
      </c>
      <c r="E40" s="3">
        <v>0</v>
      </c>
      <c r="F40" s="13">
        <f t="shared" si="0"/>
        <v>0.33333333333333331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13">
        <f t="shared" si="1"/>
        <v>0.4</v>
      </c>
    </row>
    <row r="41" spans="1:15">
      <c r="F41" s="14">
        <f>AVERAGE(F18:F40)</f>
        <v>1.7826086956521743</v>
      </c>
      <c r="L41" s="14">
        <f>AVERAGE(L18:L40)</f>
        <v>1.7304347826086954</v>
      </c>
    </row>
    <row r="42" spans="1:15" ht="15.75">
      <c r="F42" s="23">
        <f>+F41/3</f>
        <v>0.59420289855072472</v>
      </c>
      <c r="L42" s="23">
        <f>+L41/3</f>
        <v>0.57681159420289851</v>
      </c>
    </row>
    <row r="43" spans="1:15" ht="15.75">
      <c r="B43" s="5" t="s">
        <v>32</v>
      </c>
    </row>
  </sheetData>
  <mergeCells count="14">
    <mergeCell ref="C15:C17"/>
    <mergeCell ref="D15:D17"/>
    <mergeCell ref="E15:E17"/>
    <mergeCell ref="G15:G17"/>
    <mergeCell ref="B13:B17"/>
    <mergeCell ref="C13:F14"/>
    <mergeCell ref="F15:F17"/>
    <mergeCell ref="G13:L14"/>
    <mergeCell ref="B7:L12"/>
    <mergeCell ref="L15:L17"/>
    <mergeCell ref="J15:J17"/>
    <mergeCell ref="K15:K17"/>
    <mergeCell ref="H15:H17"/>
    <mergeCell ref="I15:I17"/>
  </mergeCells>
  <phoneticPr fontId="5" type="noConversion"/>
  <printOptions horizontalCentered="1"/>
  <pageMargins left="0.15748031496062992" right="0.15748031496062992" top="0.39370078740157483" bottom="0.39370078740157483" header="0" footer="0"/>
  <pageSetup paperSize="9" scale="64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G18" zoomScale="50" workbookViewId="0">
      <selection activeCell="Q3" sqref="Q3"/>
    </sheetView>
  </sheetViews>
  <sheetFormatPr defaultRowHeight="12.75"/>
  <cols>
    <col min="3" max="14" width="15.710937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5.75" customHeight="1">
      <c r="A7" s="33"/>
      <c r="B7" s="107" t="s">
        <v>51</v>
      </c>
      <c r="C7" s="96" t="s">
        <v>73</v>
      </c>
      <c r="D7" s="97"/>
      <c r="E7" s="97"/>
      <c r="F7" s="97"/>
      <c r="G7" s="97"/>
      <c r="H7" s="97"/>
      <c r="I7" s="98"/>
      <c r="J7" s="128" t="s">
        <v>74</v>
      </c>
      <c r="K7" s="129"/>
      <c r="L7" s="129"/>
      <c r="M7" s="129"/>
      <c r="N7" s="130"/>
      <c r="O7" s="48"/>
      <c r="P7" s="28"/>
      <c r="Q7" s="28"/>
    </row>
    <row r="8" spans="1:17" ht="15.75" customHeight="1">
      <c r="A8" s="33"/>
      <c r="B8" s="116"/>
      <c r="C8" s="99"/>
      <c r="D8" s="100"/>
      <c r="E8" s="100"/>
      <c r="F8" s="100"/>
      <c r="G8" s="100"/>
      <c r="H8" s="100"/>
      <c r="I8" s="101"/>
      <c r="J8" s="131"/>
      <c r="K8" s="132"/>
      <c r="L8" s="132"/>
      <c r="M8" s="132"/>
      <c r="N8" s="133"/>
      <c r="O8" s="48"/>
      <c r="P8" s="28"/>
      <c r="Q8" s="28"/>
    </row>
    <row r="9" spans="1:17" ht="13.5" customHeight="1" thickBot="1">
      <c r="A9" s="33"/>
      <c r="B9" s="116"/>
      <c r="C9" s="99"/>
      <c r="D9" s="100"/>
      <c r="E9" s="100"/>
      <c r="F9" s="100"/>
      <c r="G9" s="100"/>
      <c r="H9" s="100"/>
      <c r="I9" s="101"/>
      <c r="J9" s="134"/>
      <c r="K9" s="135"/>
      <c r="L9" s="135"/>
      <c r="M9" s="135"/>
      <c r="N9" s="136"/>
      <c r="O9" s="48"/>
      <c r="P9" s="28"/>
      <c r="Q9" s="28"/>
    </row>
    <row r="10" spans="1:17" ht="12.75" customHeight="1">
      <c r="A10" s="33"/>
      <c r="B10" s="116"/>
      <c r="C10" s="99"/>
      <c r="D10" s="100"/>
      <c r="E10" s="100"/>
      <c r="F10" s="100"/>
      <c r="G10" s="100"/>
      <c r="H10" s="100"/>
      <c r="I10" s="101"/>
      <c r="J10" s="157" t="s">
        <v>75</v>
      </c>
      <c r="K10" s="174"/>
      <c r="L10" s="174"/>
      <c r="M10" s="174"/>
      <c r="N10" s="175"/>
      <c r="O10" s="48"/>
      <c r="P10" s="28"/>
      <c r="Q10" s="28"/>
    </row>
    <row r="11" spans="1:17" ht="21" thickBot="1">
      <c r="A11" s="33"/>
      <c r="B11" s="116"/>
      <c r="C11" s="102"/>
      <c r="D11" s="103"/>
      <c r="E11" s="103"/>
      <c r="F11" s="103"/>
      <c r="G11" s="103"/>
      <c r="H11" s="103"/>
      <c r="I11" s="104"/>
      <c r="J11" s="176"/>
      <c r="K11" s="177"/>
      <c r="L11" s="177"/>
      <c r="M11" s="177"/>
      <c r="N11" s="178"/>
      <c r="O11" s="48"/>
      <c r="P11" s="28"/>
      <c r="Q11" s="28"/>
    </row>
    <row r="12" spans="1:17" ht="12.75" customHeight="1">
      <c r="A12" s="33"/>
      <c r="B12" s="116"/>
      <c r="C12" s="137" t="s">
        <v>86</v>
      </c>
      <c r="D12" s="138"/>
      <c r="E12" s="138"/>
      <c r="F12" s="139"/>
      <c r="G12" s="146" t="s">
        <v>76</v>
      </c>
      <c r="H12" s="147"/>
      <c r="I12" s="148"/>
      <c r="J12" s="162" t="s">
        <v>77</v>
      </c>
      <c r="K12" s="162" t="s">
        <v>78</v>
      </c>
      <c r="L12" s="162" t="s">
        <v>79</v>
      </c>
      <c r="M12" s="162" t="s">
        <v>80</v>
      </c>
      <c r="N12" s="162" t="s">
        <v>81</v>
      </c>
      <c r="O12" s="48"/>
      <c r="P12" s="28"/>
      <c r="Q12" s="28"/>
    </row>
    <row r="13" spans="1:17" ht="31.5" customHeight="1">
      <c r="A13" s="33"/>
      <c r="B13" s="116"/>
      <c r="C13" s="140"/>
      <c r="D13" s="141"/>
      <c r="E13" s="141"/>
      <c r="F13" s="142"/>
      <c r="G13" s="149"/>
      <c r="H13" s="150"/>
      <c r="I13" s="151"/>
      <c r="J13" s="163"/>
      <c r="K13" s="163"/>
      <c r="L13" s="163"/>
      <c r="M13" s="163"/>
      <c r="N13" s="163"/>
      <c r="O13" s="48"/>
      <c r="P13" s="28"/>
      <c r="Q13" s="28"/>
    </row>
    <row r="14" spans="1:17" ht="13.5" customHeight="1" thickBot="1">
      <c r="A14" s="33"/>
      <c r="B14" s="116"/>
      <c r="C14" s="143"/>
      <c r="D14" s="144"/>
      <c r="E14" s="144"/>
      <c r="F14" s="145"/>
      <c r="G14" s="152"/>
      <c r="H14" s="153"/>
      <c r="I14" s="154"/>
      <c r="J14" s="163"/>
      <c r="K14" s="163"/>
      <c r="L14" s="163"/>
      <c r="M14" s="163"/>
      <c r="N14" s="163"/>
      <c r="O14" s="48"/>
      <c r="P14" s="28"/>
      <c r="Q14" s="28"/>
    </row>
    <row r="15" spans="1:17" ht="12.75" customHeight="1">
      <c r="A15" s="33"/>
      <c r="B15" s="116"/>
      <c r="C15" s="170" t="s">
        <v>82</v>
      </c>
      <c r="D15" s="171"/>
      <c r="E15" s="120"/>
      <c r="F15" s="88" t="s">
        <v>95</v>
      </c>
      <c r="G15" s="88" t="s">
        <v>83</v>
      </c>
      <c r="H15" s="88" t="s">
        <v>84</v>
      </c>
      <c r="I15" s="88" t="s">
        <v>95</v>
      </c>
      <c r="J15" s="163"/>
      <c r="K15" s="163"/>
      <c r="L15" s="163"/>
      <c r="M15" s="163"/>
      <c r="N15" s="163"/>
      <c r="O15" s="48"/>
      <c r="P15" s="28"/>
      <c r="Q15" s="28"/>
    </row>
    <row r="16" spans="1:17" ht="21" customHeight="1" thickBot="1">
      <c r="A16" s="33"/>
      <c r="B16" s="116"/>
      <c r="C16" s="172"/>
      <c r="D16" s="173"/>
      <c r="E16" s="121"/>
      <c r="F16" s="88"/>
      <c r="G16" s="88"/>
      <c r="H16" s="88"/>
      <c r="I16" s="88"/>
      <c r="J16" s="163"/>
      <c r="K16" s="163"/>
      <c r="L16" s="163"/>
      <c r="M16" s="163"/>
      <c r="N16" s="163"/>
      <c r="O16" s="48"/>
      <c r="P16" s="28"/>
      <c r="Q16" s="28"/>
    </row>
    <row r="17" spans="1:17" ht="61.5" thickBot="1">
      <c r="A17" s="33"/>
      <c r="B17" s="117"/>
      <c r="C17" s="49" t="s">
        <v>68</v>
      </c>
      <c r="D17" s="49" t="s">
        <v>48</v>
      </c>
      <c r="E17" s="49" t="s">
        <v>85</v>
      </c>
      <c r="F17" s="89"/>
      <c r="G17" s="89"/>
      <c r="H17" s="89"/>
      <c r="I17" s="89"/>
      <c r="J17" s="164"/>
      <c r="K17" s="164"/>
      <c r="L17" s="164"/>
      <c r="M17" s="164"/>
      <c r="N17" s="164"/>
      <c r="O17" s="48"/>
      <c r="P17" s="28"/>
      <c r="Q17" s="28"/>
    </row>
    <row r="18" spans="1:17" ht="21" thickBot="1">
      <c r="A18" s="33"/>
      <c r="B18" s="50" t="s">
        <v>9</v>
      </c>
      <c r="C18" s="51">
        <v>2</v>
      </c>
      <c r="D18" s="51">
        <v>2</v>
      </c>
      <c r="E18" s="51">
        <v>2</v>
      </c>
      <c r="F18" s="52">
        <f>AVERAGE(C18:E18)</f>
        <v>2</v>
      </c>
      <c r="G18" s="51">
        <v>2</v>
      </c>
      <c r="H18" s="51">
        <v>1</v>
      </c>
      <c r="I18" s="52">
        <f>AVERAGE(F18:H18)</f>
        <v>1.6666666666666667</v>
      </c>
      <c r="J18" s="51">
        <v>3</v>
      </c>
      <c r="K18" s="51">
        <v>2</v>
      </c>
      <c r="L18" s="51">
        <v>3</v>
      </c>
      <c r="M18" s="51">
        <v>2</v>
      </c>
      <c r="N18" s="51">
        <v>3</v>
      </c>
      <c r="O18" s="48"/>
      <c r="P18" s="28"/>
      <c r="Q18" s="28"/>
    </row>
    <row r="19" spans="1:17" ht="21" thickBot="1">
      <c r="A19" s="33"/>
      <c r="B19" s="50" t="s">
        <v>10</v>
      </c>
      <c r="C19" s="51">
        <v>2</v>
      </c>
      <c r="D19" s="51">
        <v>2</v>
      </c>
      <c r="E19" s="51">
        <v>2</v>
      </c>
      <c r="F19" s="52">
        <f t="shared" ref="F19:F29" si="0">AVERAGE(C19:E19)</f>
        <v>2</v>
      </c>
      <c r="G19" s="51">
        <v>2</v>
      </c>
      <c r="H19" s="51">
        <v>3</v>
      </c>
      <c r="I19" s="52">
        <f t="shared" ref="I19:I29" si="1">AVERAGE(F19:H19)</f>
        <v>2.3333333333333335</v>
      </c>
      <c r="J19" s="51">
        <v>2</v>
      </c>
      <c r="K19" s="51">
        <v>2</v>
      </c>
      <c r="L19" s="51">
        <v>3</v>
      </c>
      <c r="M19" s="51">
        <v>3</v>
      </c>
      <c r="N19" s="51">
        <v>2</v>
      </c>
      <c r="O19" s="48"/>
      <c r="P19" s="28"/>
      <c r="Q19" s="28"/>
    </row>
    <row r="20" spans="1:17" ht="21" thickBot="1">
      <c r="A20" s="33"/>
      <c r="B20" s="50" t="s">
        <v>11</v>
      </c>
      <c r="C20" s="51">
        <v>3</v>
      </c>
      <c r="D20" s="51">
        <v>3</v>
      </c>
      <c r="E20" s="51">
        <v>3</v>
      </c>
      <c r="F20" s="52">
        <f t="shared" si="0"/>
        <v>3</v>
      </c>
      <c r="G20" s="51">
        <v>3</v>
      </c>
      <c r="H20" s="51">
        <v>3</v>
      </c>
      <c r="I20" s="52">
        <f t="shared" si="1"/>
        <v>3</v>
      </c>
      <c r="J20" s="51">
        <v>2</v>
      </c>
      <c r="K20" s="51">
        <v>3</v>
      </c>
      <c r="L20" s="51">
        <v>3</v>
      </c>
      <c r="M20" s="51">
        <v>3</v>
      </c>
      <c r="N20" s="51">
        <v>3</v>
      </c>
      <c r="O20" s="48"/>
      <c r="P20" s="28"/>
      <c r="Q20" s="28"/>
    </row>
    <row r="21" spans="1:17" ht="21" thickBot="1">
      <c r="A21" s="33"/>
      <c r="B21" s="50" t="s">
        <v>12</v>
      </c>
      <c r="C21" s="51">
        <v>2</v>
      </c>
      <c r="D21" s="51">
        <v>3</v>
      </c>
      <c r="E21" s="51">
        <v>2</v>
      </c>
      <c r="F21" s="52">
        <f t="shared" si="0"/>
        <v>2.3333333333333335</v>
      </c>
      <c r="G21" s="51">
        <v>2</v>
      </c>
      <c r="H21" s="51">
        <v>2</v>
      </c>
      <c r="I21" s="52">
        <f t="shared" si="1"/>
        <v>2.1111111111111112</v>
      </c>
      <c r="J21" s="51">
        <v>2</v>
      </c>
      <c r="K21" s="51">
        <v>2</v>
      </c>
      <c r="L21" s="51">
        <v>3</v>
      </c>
      <c r="M21" s="51">
        <v>2</v>
      </c>
      <c r="N21" s="51">
        <v>2</v>
      </c>
      <c r="O21" s="48"/>
      <c r="P21" s="28"/>
      <c r="Q21" s="28"/>
    </row>
    <row r="22" spans="1:17" ht="21" thickBot="1">
      <c r="A22" s="33"/>
      <c r="B22" s="50" t="s">
        <v>13</v>
      </c>
      <c r="C22" s="51">
        <v>3</v>
      </c>
      <c r="D22" s="51">
        <v>3</v>
      </c>
      <c r="E22" s="51">
        <v>3</v>
      </c>
      <c r="F22" s="52">
        <f t="shared" si="0"/>
        <v>3</v>
      </c>
      <c r="G22" s="51">
        <v>3</v>
      </c>
      <c r="H22" s="51">
        <v>3</v>
      </c>
      <c r="I22" s="52">
        <f t="shared" si="1"/>
        <v>3</v>
      </c>
      <c r="J22" s="51">
        <v>3</v>
      </c>
      <c r="K22" s="51">
        <v>3</v>
      </c>
      <c r="L22" s="51">
        <v>3</v>
      </c>
      <c r="M22" s="51">
        <v>2</v>
      </c>
      <c r="N22" s="51">
        <v>3</v>
      </c>
      <c r="O22" s="48"/>
      <c r="P22" s="28"/>
      <c r="Q22" s="28"/>
    </row>
    <row r="23" spans="1:17" ht="21" thickBot="1">
      <c r="A23" s="33"/>
      <c r="B23" s="50" t="s">
        <v>14</v>
      </c>
      <c r="C23" s="51">
        <v>2</v>
      </c>
      <c r="D23" s="51">
        <v>2</v>
      </c>
      <c r="E23" s="51">
        <v>2</v>
      </c>
      <c r="F23" s="52">
        <f t="shared" si="0"/>
        <v>2</v>
      </c>
      <c r="G23" s="51">
        <v>2</v>
      </c>
      <c r="H23" s="51">
        <v>2</v>
      </c>
      <c r="I23" s="52">
        <f t="shared" si="1"/>
        <v>2</v>
      </c>
      <c r="J23" s="51">
        <v>2</v>
      </c>
      <c r="K23" s="51">
        <v>3</v>
      </c>
      <c r="L23" s="51">
        <v>2</v>
      </c>
      <c r="M23" s="51">
        <v>2</v>
      </c>
      <c r="N23" s="51">
        <v>2</v>
      </c>
      <c r="O23" s="48"/>
      <c r="P23" s="28"/>
      <c r="Q23" s="28"/>
    </row>
    <row r="24" spans="1:17" ht="21" thickBot="1">
      <c r="A24" s="33"/>
      <c r="B24" s="50" t="s">
        <v>16</v>
      </c>
      <c r="C24" s="51">
        <v>3</v>
      </c>
      <c r="D24" s="51">
        <v>3</v>
      </c>
      <c r="E24" s="51">
        <v>3</v>
      </c>
      <c r="F24" s="52">
        <f t="shared" si="0"/>
        <v>3</v>
      </c>
      <c r="G24" s="51">
        <v>2</v>
      </c>
      <c r="H24" s="51">
        <v>2</v>
      </c>
      <c r="I24" s="52">
        <f t="shared" si="1"/>
        <v>2.3333333333333335</v>
      </c>
      <c r="J24" s="51">
        <v>3</v>
      </c>
      <c r="K24" s="51">
        <v>2</v>
      </c>
      <c r="L24" s="51">
        <v>3</v>
      </c>
      <c r="M24" s="51">
        <v>3</v>
      </c>
      <c r="N24" s="51">
        <v>3</v>
      </c>
      <c r="O24" s="48"/>
      <c r="P24" s="28"/>
      <c r="Q24" s="28"/>
    </row>
    <row r="25" spans="1:17" ht="21" thickBot="1">
      <c r="A25" s="33"/>
      <c r="B25" s="50" t="s">
        <v>23</v>
      </c>
      <c r="C25" s="51">
        <v>2</v>
      </c>
      <c r="D25" s="51">
        <v>3</v>
      </c>
      <c r="E25" s="51">
        <v>2</v>
      </c>
      <c r="F25" s="52">
        <f t="shared" si="0"/>
        <v>2.3333333333333335</v>
      </c>
      <c r="G25" s="51">
        <v>2</v>
      </c>
      <c r="H25" s="51">
        <v>3</v>
      </c>
      <c r="I25" s="52">
        <f t="shared" si="1"/>
        <v>2.4444444444444446</v>
      </c>
      <c r="J25" s="51">
        <v>2</v>
      </c>
      <c r="K25" s="51">
        <v>3</v>
      </c>
      <c r="L25" s="51">
        <v>2</v>
      </c>
      <c r="M25" s="51">
        <v>2</v>
      </c>
      <c r="N25" s="51">
        <v>3</v>
      </c>
      <c r="O25" s="48"/>
      <c r="P25" s="28"/>
      <c r="Q25" s="28"/>
    </row>
    <row r="26" spans="1:17" ht="21" thickBot="1">
      <c r="A26" s="33"/>
      <c r="B26" s="50" t="s">
        <v>25</v>
      </c>
      <c r="C26" s="51">
        <v>1</v>
      </c>
      <c r="D26" s="51">
        <v>3</v>
      </c>
      <c r="E26" s="51">
        <v>2</v>
      </c>
      <c r="F26" s="52">
        <f t="shared" si="0"/>
        <v>2</v>
      </c>
      <c r="G26" s="51">
        <v>2</v>
      </c>
      <c r="H26" s="51">
        <v>1</v>
      </c>
      <c r="I26" s="52">
        <f t="shared" si="1"/>
        <v>1.6666666666666667</v>
      </c>
      <c r="J26" s="51">
        <v>1</v>
      </c>
      <c r="K26" s="51">
        <v>2</v>
      </c>
      <c r="L26" s="51">
        <v>2</v>
      </c>
      <c r="M26" s="51">
        <v>3</v>
      </c>
      <c r="N26" s="51">
        <v>1</v>
      </c>
      <c r="O26" s="48"/>
      <c r="P26" s="28"/>
      <c r="Q26" s="28"/>
    </row>
    <row r="27" spans="1:17" ht="21" thickBot="1">
      <c r="A27" s="33"/>
      <c r="B27" s="50" t="s">
        <v>27</v>
      </c>
      <c r="C27" s="51">
        <v>3</v>
      </c>
      <c r="D27" s="51">
        <v>3</v>
      </c>
      <c r="E27" s="51">
        <v>3</v>
      </c>
      <c r="F27" s="52">
        <f t="shared" si="0"/>
        <v>3</v>
      </c>
      <c r="G27" s="51">
        <v>2</v>
      </c>
      <c r="H27" s="51">
        <v>2</v>
      </c>
      <c r="I27" s="52">
        <f t="shared" si="1"/>
        <v>2.3333333333333335</v>
      </c>
      <c r="J27" s="51">
        <v>3</v>
      </c>
      <c r="K27" s="51">
        <v>2</v>
      </c>
      <c r="L27" s="51">
        <v>3</v>
      </c>
      <c r="M27" s="51">
        <v>3</v>
      </c>
      <c r="N27" s="51">
        <v>3</v>
      </c>
      <c r="O27" s="48"/>
      <c r="P27" s="28"/>
      <c r="Q27" s="28"/>
    </row>
    <row r="28" spans="1:17" ht="21" thickBot="1">
      <c r="A28" s="33"/>
      <c r="B28" s="50" t="s">
        <v>28</v>
      </c>
      <c r="C28" s="51">
        <v>2</v>
      </c>
      <c r="D28" s="51">
        <v>3</v>
      </c>
      <c r="E28" s="51">
        <v>2</v>
      </c>
      <c r="F28" s="52">
        <f t="shared" si="0"/>
        <v>2.3333333333333335</v>
      </c>
      <c r="G28" s="51">
        <v>2</v>
      </c>
      <c r="H28" s="51">
        <v>2</v>
      </c>
      <c r="I28" s="52">
        <f t="shared" si="1"/>
        <v>2.1111111111111112</v>
      </c>
      <c r="J28" s="51">
        <v>2</v>
      </c>
      <c r="K28" s="51">
        <v>2</v>
      </c>
      <c r="L28" s="51">
        <v>3</v>
      </c>
      <c r="M28" s="51">
        <v>3</v>
      </c>
      <c r="N28" s="51">
        <v>2</v>
      </c>
      <c r="O28" s="48"/>
    </row>
    <row r="29" spans="1:17" ht="21" thickBot="1">
      <c r="A29" s="33"/>
      <c r="B29" s="50" t="s">
        <v>29</v>
      </c>
      <c r="C29" s="51">
        <v>3</v>
      </c>
      <c r="D29" s="51">
        <v>3</v>
      </c>
      <c r="E29" s="51">
        <v>3</v>
      </c>
      <c r="F29" s="52">
        <f t="shared" si="0"/>
        <v>3</v>
      </c>
      <c r="G29" s="51">
        <v>2</v>
      </c>
      <c r="H29" s="51">
        <v>2</v>
      </c>
      <c r="I29" s="52">
        <f t="shared" si="1"/>
        <v>2.3333333333333335</v>
      </c>
      <c r="J29" s="51">
        <v>3</v>
      </c>
      <c r="K29" s="51">
        <v>3</v>
      </c>
      <c r="L29" s="51">
        <v>3</v>
      </c>
      <c r="M29" s="51">
        <v>3</v>
      </c>
      <c r="N29" s="51">
        <v>2</v>
      </c>
      <c r="O29" s="48"/>
    </row>
    <row r="30" spans="1:17" ht="18" customHeight="1">
      <c r="A30" s="33"/>
      <c r="B30" s="48"/>
      <c r="C30" s="48"/>
      <c r="D30" s="48"/>
      <c r="E30" s="48"/>
      <c r="F30" s="53">
        <f>AVERAGE(F18:F29)</f>
        <v>2.5</v>
      </c>
      <c r="G30" s="48"/>
      <c r="H30" s="48"/>
      <c r="I30" s="53">
        <f t="shared" ref="I30:N30" si="2">AVERAGE(I18:I29)</f>
        <v>2.2777777777777772</v>
      </c>
      <c r="J30" s="53">
        <f t="shared" si="2"/>
        <v>2.3333333333333335</v>
      </c>
      <c r="K30" s="53">
        <f t="shared" si="2"/>
        <v>2.4166666666666665</v>
      </c>
      <c r="L30" s="53">
        <f t="shared" si="2"/>
        <v>2.75</v>
      </c>
      <c r="M30" s="53">
        <f t="shared" si="2"/>
        <v>2.5833333333333335</v>
      </c>
      <c r="N30" s="53">
        <f t="shared" si="2"/>
        <v>2.4166666666666665</v>
      </c>
      <c r="O30" s="48"/>
    </row>
    <row r="31" spans="1:17" ht="20.25">
      <c r="A31" s="33"/>
      <c r="B31" s="54"/>
      <c r="C31" s="48"/>
      <c r="D31" s="48"/>
      <c r="E31" s="48"/>
      <c r="F31" s="55">
        <f>+F30/3</f>
        <v>0.83333333333333337</v>
      </c>
      <c r="G31" s="48"/>
      <c r="H31" s="48"/>
      <c r="I31" s="55">
        <f t="shared" ref="I31:N31" si="3">+I30/3</f>
        <v>0.75925925925925908</v>
      </c>
      <c r="J31" s="55">
        <f t="shared" si="3"/>
        <v>0.77777777777777779</v>
      </c>
      <c r="K31" s="55">
        <f t="shared" si="3"/>
        <v>0.80555555555555547</v>
      </c>
      <c r="L31" s="55">
        <f t="shared" si="3"/>
        <v>0.91666666666666663</v>
      </c>
      <c r="M31" s="55">
        <f t="shared" si="3"/>
        <v>0.86111111111111116</v>
      </c>
      <c r="N31" s="55">
        <f t="shared" si="3"/>
        <v>0.80555555555555547</v>
      </c>
      <c r="O31" s="48"/>
    </row>
    <row r="32" spans="1:17" ht="20.25">
      <c r="A32" s="33"/>
      <c r="B32" s="54" t="s">
        <v>32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20.25">
      <c r="A33" s="3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16">
    <mergeCell ref="N12:N17"/>
    <mergeCell ref="C15:E16"/>
    <mergeCell ref="B7:B17"/>
    <mergeCell ref="J12:J17"/>
    <mergeCell ref="M12:M17"/>
    <mergeCell ref="J7:N9"/>
    <mergeCell ref="J10:N11"/>
    <mergeCell ref="C12:F14"/>
    <mergeCell ref="G12:I14"/>
    <mergeCell ref="C7:I11"/>
    <mergeCell ref="F15:F17"/>
    <mergeCell ref="I15:I17"/>
    <mergeCell ref="K12:K17"/>
    <mergeCell ref="L12:L17"/>
    <mergeCell ref="G15:G17"/>
    <mergeCell ref="H15:H17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4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zoomScale="50" workbookViewId="0">
      <selection activeCell="Q3" sqref="Q3"/>
    </sheetView>
  </sheetViews>
  <sheetFormatPr defaultRowHeight="12.75"/>
  <cols>
    <col min="2" max="2" width="12.5703125" customWidth="1"/>
    <col min="4" max="16" width="15.710937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18.75" customHeight="1" thickBot="1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107" t="s">
        <v>88</v>
      </c>
      <c r="C7" s="107" t="s">
        <v>51</v>
      </c>
      <c r="D7" s="96" t="s">
        <v>73</v>
      </c>
      <c r="E7" s="97"/>
      <c r="F7" s="97"/>
      <c r="G7" s="97"/>
      <c r="H7" s="97"/>
      <c r="I7" s="97"/>
      <c r="J7" s="97"/>
      <c r="K7" s="98"/>
      <c r="L7" s="128" t="s">
        <v>74</v>
      </c>
      <c r="M7" s="129"/>
      <c r="N7" s="129"/>
      <c r="O7" s="129"/>
      <c r="P7" s="179"/>
      <c r="Q7" s="28"/>
    </row>
    <row r="8" spans="1:17" ht="18">
      <c r="A8" s="33"/>
      <c r="B8" s="155"/>
      <c r="C8" s="155"/>
      <c r="D8" s="99"/>
      <c r="E8" s="100"/>
      <c r="F8" s="100"/>
      <c r="G8" s="100"/>
      <c r="H8" s="100"/>
      <c r="I8" s="100"/>
      <c r="J8" s="100"/>
      <c r="K8" s="101"/>
      <c r="L8" s="131"/>
      <c r="M8" s="132"/>
      <c r="N8" s="132"/>
      <c r="O8" s="132"/>
      <c r="P8" s="180"/>
      <c r="Q8" s="28"/>
    </row>
    <row r="9" spans="1:17" ht="18">
      <c r="A9" s="33"/>
      <c r="B9" s="155"/>
      <c r="C9" s="155"/>
      <c r="D9" s="99"/>
      <c r="E9" s="100"/>
      <c r="F9" s="100"/>
      <c r="G9" s="100"/>
      <c r="H9" s="100"/>
      <c r="I9" s="100"/>
      <c r="J9" s="100"/>
      <c r="K9" s="101"/>
      <c r="L9" s="131"/>
      <c r="M9" s="132"/>
      <c r="N9" s="132"/>
      <c r="O9" s="132"/>
      <c r="P9" s="180"/>
      <c r="Q9" s="28"/>
    </row>
    <row r="10" spans="1:17" ht="18.75" thickBot="1">
      <c r="A10" s="33"/>
      <c r="B10" s="155"/>
      <c r="C10" s="155"/>
      <c r="D10" s="99"/>
      <c r="E10" s="100"/>
      <c r="F10" s="100"/>
      <c r="G10" s="100"/>
      <c r="H10" s="100"/>
      <c r="I10" s="100"/>
      <c r="J10" s="100"/>
      <c r="K10" s="101"/>
      <c r="L10" s="134"/>
      <c r="M10" s="135"/>
      <c r="N10" s="135"/>
      <c r="O10" s="135"/>
      <c r="P10" s="181"/>
      <c r="Q10" s="28"/>
    </row>
    <row r="11" spans="1:17" ht="18">
      <c r="A11" s="33"/>
      <c r="B11" s="155"/>
      <c r="C11" s="155"/>
      <c r="D11" s="99"/>
      <c r="E11" s="100"/>
      <c r="F11" s="100"/>
      <c r="G11" s="100"/>
      <c r="H11" s="100"/>
      <c r="I11" s="100"/>
      <c r="J11" s="100"/>
      <c r="K11" s="101"/>
      <c r="L11" s="157" t="s">
        <v>75</v>
      </c>
      <c r="M11" s="158"/>
      <c r="N11" s="158"/>
      <c r="O11" s="158"/>
      <c r="P11" s="190"/>
      <c r="Q11" s="28"/>
    </row>
    <row r="12" spans="1:17" ht="18.75" thickBot="1">
      <c r="A12" s="33"/>
      <c r="B12" s="155"/>
      <c r="C12" s="155"/>
      <c r="D12" s="102"/>
      <c r="E12" s="103"/>
      <c r="F12" s="103"/>
      <c r="G12" s="103"/>
      <c r="H12" s="103"/>
      <c r="I12" s="103"/>
      <c r="J12" s="103"/>
      <c r="K12" s="104"/>
      <c r="L12" s="160"/>
      <c r="M12" s="161"/>
      <c r="N12" s="161"/>
      <c r="O12" s="161"/>
      <c r="P12" s="191"/>
      <c r="Q12" s="28"/>
    </row>
    <row r="13" spans="1:17" ht="31.5" customHeight="1">
      <c r="A13" s="33"/>
      <c r="B13" s="155"/>
      <c r="C13" s="155"/>
      <c r="D13" s="137" t="s">
        <v>86</v>
      </c>
      <c r="E13" s="138"/>
      <c r="F13" s="138"/>
      <c r="G13" s="139"/>
      <c r="H13" s="81" t="s">
        <v>89</v>
      </c>
      <c r="I13" s="82"/>
      <c r="J13" s="82"/>
      <c r="K13" s="83"/>
      <c r="L13" s="162" t="s">
        <v>77</v>
      </c>
      <c r="M13" s="162" t="s">
        <v>78</v>
      </c>
      <c r="N13" s="162" t="s">
        <v>79</v>
      </c>
      <c r="O13" s="162" t="s">
        <v>80</v>
      </c>
      <c r="P13" s="184" t="s">
        <v>81</v>
      </c>
      <c r="Q13" s="28"/>
    </row>
    <row r="14" spans="1:17" ht="13.5" customHeight="1" thickBot="1">
      <c r="A14" s="33"/>
      <c r="B14" s="155"/>
      <c r="C14" s="155"/>
      <c r="D14" s="143"/>
      <c r="E14" s="144"/>
      <c r="F14" s="144"/>
      <c r="G14" s="145"/>
      <c r="H14" s="122"/>
      <c r="I14" s="123"/>
      <c r="J14" s="123"/>
      <c r="K14" s="124"/>
      <c r="L14" s="163"/>
      <c r="M14" s="163"/>
      <c r="N14" s="163"/>
      <c r="O14" s="163"/>
      <c r="P14" s="185"/>
      <c r="Q14" s="28"/>
    </row>
    <row r="15" spans="1:17" ht="31.5" customHeight="1" thickBot="1">
      <c r="A15" s="33"/>
      <c r="B15" s="155"/>
      <c r="C15" s="155"/>
      <c r="D15" s="192" t="s">
        <v>82</v>
      </c>
      <c r="E15" s="193"/>
      <c r="F15" s="193"/>
      <c r="G15" s="194"/>
      <c r="H15" s="84"/>
      <c r="I15" s="85"/>
      <c r="J15" s="85"/>
      <c r="K15" s="86"/>
      <c r="L15" s="163"/>
      <c r="M15" s="163"/>
      <c r="N15" s="163"/>
      <c r="O15" s="163"/>
      <c r="P15" s="185"/>
      <c r="Q15" s="28"/>
    </row>
    <row r="16" spans="1:17" ht="46.5" customHeight="1">
      <c r="A16" s="33"/>
      <c r="B16" s="155"/>
      <c r="C16" s="155"/>
      <c r="D16" s="87" t="s">
        <v>68</v>
      </c>
      <c r="E16" s="87" t="s">
        <v>48</v>
      </c>
      <c r="F16" s="87" t="s">
        <v>85</v>
      </c>
      <c r="G16" s="88" t="s">
        <v>95</v>
      </c>
      <c r="H16" s="88" t="s">
        <v>33</v>
      </c>
      <c r="I16" s="88" t="s">
        <v>4</v>
      </c>
      <c r="J16" s="88" t="s">
        <v>5</v>
      </c>
      <c r="K16" s="88" t="s">
        <v>95</v>
      </c>
      <c r="L16" s="163"/>
      <c r="M16" s="163"/>
      <c r="N16" s="163"/>
      <c r="O16" s="163"/>
      <c r="P16" s="185"/>
      <c r="Q16" s="28"/>
    </row>
    <row r="17" spans="1:17" ht="13.5" customHeight="1" thickBot="1">
      <c r="A17" s="33"/>
      <c r="B17" s="156"/>
      <c r="C17" s="156"/>
      <c r="D17" s="106"/>
      <c r="E17" s="106"/>
      <c r="F17" s="106"/>
      <c r="G17" s="106"/>
      <c r="H17" s="106"/>
      <c r="I17" s="106"/>
      <c r="J17" s="106"/>
      <c r="K17" s="106"/>
      <c r="L17" s="164"/>
      <c r="M17" s="164"/>
      <c r="N17" s="164"/>
      <c r="O17" s="164"/>
      <c r="P17" s="186"/>
      <c r="Q17" s="28"/>
    </row>
    <row r="18" spans="1:17" ht="21" thickBot="1">
      <c r="A18" s="33"/>
      <c r="B18" s="87" t="s">
        <v>90</v>
      </c>
      <c r="C18" s="51" t="s">
        <v>9</v>
      </c>
      <c r="D18" s="51">
        <v>1</v>
      </c>
      <c r="E18" s="51">
        <v>3</v>
      </c>
      <c r="F18" s="51">
        <v>3</v>
      </c>
      <c r="G18" s="52">
        <f>AVERAGE(D18:F18)</f>
        <v>2.3333333333333335</v>
      </c>
      <c r="H18" s="51">
        <v>3</v>
      </c>
      <c r="I18" s="51">
        <v>2</v>
      </c>
      <c r="J18" s="51">
        <v>3</v>
      </c>
      <c r="K18" s="52">
        <f>AVERAGE(H18:J18)</f>
        <v>2.6666666666666665</v>
      </c>
      <c r="L18" s="51">
        <v>3</v>
      </c>
      <c r="M18" s="51">
        <v>2</v>
      </c>
      <c r="N18" s="64">
        <v>2</v>
      </c>
      <c r="O18" s="64">
        <v>2</v>
      </c>
      <c r="P18" s="11">
        <v>3</v>
      </c>
      <c r="Q18" s="28"/>
    </row>
    <row r="19" spans="1:17" ht="21" thickBot="1">
      <c r="A19" s="33"/>
      <c r="B19" s="105"/>
      <c r="C19" s="51" t="s">
        <v>12</v>
      </c>
      <c r="D19" s="51">
        <v>2</v>
      </c>
      <c r="E19" s="51">
        <v>2</v>
      </c>
      <c r="F19" s="51">
        <v>3</v>
      </c>
      <c r="G19" s="52">
        <f>AVERAGE(D19:F19)</f>
        <v>2.3333333333333335</v>
      </c>
      <c r="H19" s="51">
        <v>2</v>
      </c>
      <c r="I19" s="51">
        <v>3</v>
      </c>
      <c r="J19" s="51">
        <v>3</v>
      </c>
      <c r="K19" s="52">
        <f>AVERAGE(H19:J19)</f>
        <v>2.6666666666666665</v>
      </c>
      <c r="L19" s="51">
        <v>2</v>
      </c>
      <c r="M19" s="51">
        <v>3</v>
      </c>
      <c r="N19" s="64">
        <v>3</v>
      </c>
      <c r="O19" s="64">
        <v>3</v>
      </c>
      <c r="P19" s="12">
        <v>2</v>
      </c>
      <c r="Q19" s="28"/>
    </row>
    <row r="20" spans="1:17" ht="21" thickBot="1">
      <c r="A20" s="33"/>
      <c r="B20" s="106"/>
      <c r="C20" s="51" t="s">
        <v>28</v>
      </c>
      <c r="D20" s="51">
        <v>3</v>
      </c>
      <c r="E20" s="51">
        <v>3</v>
      </c>
      <c r="F20" s="51">
        <v>2</v>
      </c>
      <c r="G20" s="52">
        <f>AVERAGE(D20:F20)</f>
        <v>2.6666666666666665</v>
      </c>
      <c r="H20" s="51">
        <v>3</v>
      </c>
      <c r="I20" s="51">
        <v>2</v>
      </c>
      <c r="J20" s="51">
        <v>3</v>
      </c>
      <c r="K20" s="52">
        <f>AVERAGE(H20:J20)</f>
        <v>2.6666666666666665</v>
      </c>
      <c r="L20" s="51">
        <v>2</v>
      </c>
      <c r="M20" s="51">
        <v>3</v>
      </c>
      <c r="N20" s="64">
        <v>3</v>
      </c>
      <c r="O20" s="64">
        <v>3</v>
      </c>
      <c r="P20" s="12">
        <v>2</v>
      </c>
      <c r="Q20" s="28"/>
    </row>
    <row r="21" spans="1:17" ht="21" thickBot="1">
      <c r="A21" s="33"/>
      <c r="B21" s="187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9"/>
      <c r="Q21" s="28"/>
    </row>
    <row r="22" spans="1:17" ht="21" thickBot="1">
      <c r="A22" s="33"/>
      <c r="B22" s="87" t="s">
        <v>91</v>
      </c>
      <c r="C22" s="51" t="s">
        <v>23</v>
      </c>
      <c r="D22" s="51">
        <v>2</v>
      </c>
      <c r="E22" s="51">
        <v>2</v>
      </c>
      <c r="F22" s="51">
        <v>2</v>
      </c>
      <c r="G22" s="52">
        <f>AVERAGE(D22:F22)</f>
        <v>2</v>
      </c>
      <c r="H22" s="51">
        <v>2</v>
      </c>
      <c r="I22" s="51">
        <v>2</v>
      </c>
      <c r="J22" s="51">
        <v>3</v>
      </c>
      <c r="K22" s="52">
        <f>AVERAGE(H22:J22)</f>
        <v>2.3333333333333335</v>
      </c>
      <c r="L22" s="51">
        <v>2</v>
      </c>
      <c r="M22" s="51">
        <v>2</v>
      </c>
      <c r="N22" s="64">
        <v>2</v>
      </c>
      <c r="O22" s="64">
        <v>3</v>
      </c>
      <c r="P22" s="11">
        <v>2</v>
      </c>
      <c r="Q22" s="28"/>
    </row>
    <row r="23" spans="1:17" ht="21" thickBot="1">
      <c r="A23" s="33"/>
      <c r="B23" s="182"/>
      <c r="C23" s="51" t="s">
        <v>25</v>
      </c>
      <c r="D23" s="51">
        <v>2</v>
      </c>
      <c r="E23" s="51">
        <v>2</v>
      </c>
      <c r="F23" s="51">
        <v>2</v>
      </c>
      <c r="G23" s="52">
        <f>AVERAGE(D23:F23)</f>
        <v>2</v>
      </c>
      <c r="H23" s="51">
        <v>2</v>
      </c>
      <c r="I23" s="51">
        <v>2</v>
      </c>
      <c r="J23" s="51">
        <v>2</v>
      </c>
      <c r="K23" s="52">
        <f>AVERAGE(H23:J23)</f>
        <v>2</v>
      </c>
      <c r="L23" s="51">
        <v>2</v>
      </c>
      <c r="M23" s="51">
        <v>1</v>
      </c>
      <c r="N23" s="64">
        <v>2</v>
      </c>
      <c r="O23" s="64">
        <v>2</v>
      </c>
      <c r="P23" s="11">
        <v>1</v>
      </c>
      <c r="Q23" s="28"/>
    </row>
    <row r="24" spans="1:17" ht="21" thickBot="1">
      <c r="A24" s="33"/>
      <c r="B24" s="183"/>
      <c r="C24" s="51" t="s">
        <v>29</v>
      </c>
      <c r="D24" s="51">
        <v>3</v>
      </c>
      <c r="E24" s="51">
        <v>3</v>
      </c>
      <c r="F24" s="51">
        <v>3</v>
      </c>
      <c r="G24" s="52">
        <f>AVERAGE(D24:F24)</f>
        <v>3</v>
      </c>
      <c r="H24" s="51">
        <v>3</v>
      </c>
      <c r="I24" s="51">
        <v>3</v>
      </c>
      <c r="J24" s="51">
        <v>3</v>
      </c>
      <c r="K24" s="52">
        <f>AVERAGE(H24:J24)</f>
        <v>3</v>
      </c>
      <c r="L24" s="51">
        <v>3</v>
      </c>
      <c r="M24" s="51">
        <v>2</v>
      </c>
      <c r="N24" s="64">
        <v>2</v>
      </c>
      <c r="O24" s="64">
        <v>2</v>
      </c>
      <c r="P24" s="11">
        <v>3</v>
      </c>
      <c r="Q24" s="28"/>
    </row>
    <row r="25" spans="1:17" ht="18.75" customHeight="1">
      <c r="A25" s="33"/>
      <c r="B25" s="48"/>
      <c r="C25" s="48"/>
      <c r="D25" s="48"/>
      <c r="E25" s="48"/>
      <c r="F25" s="48"/>
      <c r="G25" s="53">
        <f>AVERAGE(G18:G24)</f>
        <v>2.3888888888888888</v>
      </c>
      <c r="H25" s="48"/>
      <c r="I25" s="48"/>
      <c r="J25" s="48"/>
      <c r="K25" s="53">
        <f t="shared" ref="K25:P25" si="0">AVERAGE(K18:K24)</f>
        <v>2.5555555555555558</v>
      </c>
      <c r="L25" s="53">
        <f t="shared" si="0"/>
        <v>2.3333333333333335</v>
      </c>
      <c r="M25" s="53">
        <f t="shared" si="0"/>
        <v>2.1666666666666665</v>
      </c>
      <c r="N25" s="53">
        <f t="shared" si="0"/>
        <v>2.3333333333333335</v>
      </c>
      <c r="O25" s="53">
        <f t="shared" si="0"/>
        <v>2.5</v>
      </c>
      <c r="P25" s="29">
        <f t="shared" si="0"/>
        <v>2.1666666666666665</v>
      </c>
      <c r="Q25" s="28"/>
    </row>
    <row r="26" spans="1:17" ht="20.25">
      <c r="A26" s="33"/>
      <c r="B26" s="54"/>
      <c r="C26" s="48"/>
      <c r="D26" s="48"/>
      <c r="E26" s="48"/>
      <c r="F26" s="48"/>
      <c r="G26" s="55">
        <f>+G25/3</f>
        <v>0.79629629629629628</v>
      </c>
      <c r="H26" s="48"/>
      <c r="I26" s="48"/>
      <c r="J26" s="48"/>
      <c r="K26" s="55">
        <f t="shared" ref="K26:P26" si="1">+K25/3</f>
        <v>0.85185185185185197</v>
      </c>
      <c r="L26" s="55">
        <f t="shared" si="1"/>
        <v>0.77777777777777779</v>
      </c>
      <c r="M26" s="55">
        <f t="shared" si="1"/>
        <v>0.72222222222222221</v>
      </c>
      <c r="N26" s="55">
        <f t="shared" si="1"/>
        <v>0.77777777777777779</v>
      </c>
      <c r="O26" s="55">
        <f t="shared" si="1"/>
        <v>0.83333333333333337</v>
      </c>
      <c r="P26" s="23">
        <f t="shared" si="1"/>
        <v>0.72222222222222221</v>
      </c>
      <c r="Q26" s="28"/>
    </row>
    <row r="27" spans="1:17" ht="20.25">
      <c r="A27" s="33"/>
      <c r="B27" s="54" t="s">
        <v>32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8"/>
      <c r="Q27" s="28"/>
    </row>
    <row r="28" spans="1:17" ht="20.25">
      <c r="A28" s="3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7" ht="20.25">
      <c r="A29" s="3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7" ht="20.25">
      <c r="A30" s="33"/>
      <c r="B30" s="48"/>
      <c r="C30" s="48"/>
      <c r="D30" s="48"/>
      <c r="E30" s="48"/>
      <c r="F30" s="48"/>
      <c r="G30" s="66"/>
      <c r="H30" s="48"/>
      <c r="I30" s="48"/>
      <c r="J30" s="48"/>
      <c r="K30" s="48"/>
      <c r="L30" s="48"/>
      <c r="M30" s="48"/>
      <c r="N30" s="48"/>
      <c r="O30" s="48"/>
    </row>
    <row r="31" spans="1:17" ht="20.25">
      <c r="A31" s="3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7" ht="20.25">
      <c r="A32" s="3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20.25">
      <c r="A33" s="3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24">
    <mergeCell ref="M13:M17"/>
    <mergeCell ref="I16:I17"/>
    <mergeCell ref="J16:J17"/>
    <mergeCell ref="N13:N17"/>
    <mergeCell ref="B22:B24"/>
    <mergeCell ref="P13:P17"/>
    <mergeCell ref="E16:E17"/>
    <mergeCell ref="F16:F17"/>
    <mergeCell ref="C7:C17"/>
    <mergeCell ref="B7:B17"/>
    <mergeCell ref="B18:B20"/>
    <mergeCell ref="D16:D17"/>
    <mergeCell ref="H16:H17"/>
    <mergeCell ref="B21:P21"/>
    <mergeCell ref="L7:P10"/>
    <mergeCell ref="D7:K12"/>
    <mergeCell ref="H13:K15"/>
    <mergeCell ref="L13:L17"/>
    <mergeCell ref="K16:K17"/>
    <mergeCell ref="G16:G17"/>
    <mergeCell ref="L11:P12"/>
    <mergeCell ref="D13:G14"/>
    <mergeCell ref="O13:O17"/>
    <mergeCell ref="D15:G15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A13" zoomScale="50" workbookViewId="0">
      <selection activeCell="Q3" sqref="Q3"/>
    </sheetView>
  </sheetViews>
  <sheetFormatPr defaultRowHeight="12.75"/>
  <cols>
    <col min="3" max="5" width="15.7109375" customWidth="1"/>
    <col min="6" max="6" width="14.140625" customWidth="1"/>
    <col min="7" max="9" width="15.7109375" customWidth="1"/>
    <col min="10" max="10" width="13.2851562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107" t="s">
        <v>51</v>
      </c>
      <c r="C7" s="96" t="s">
        <v>73</v>
      </c>
      <c r="D7" s="97"/>
      <c r="E7" s="97"/>
      <c r="F7" s="97"/>
      <c r="G7" s="97"/>
      <c r="H7" s="97"/>
      <c r="I7" s="97"/>
      <c r="J7" s="98"/>
      <c r="K7" s="48"/>
      <c r="L7" s="48"/>
      <c r="M7" s="48"/>
      <c r="N7" s="48"/>
      <c r="O7" s="48"/>
      <c r="P7" s="28"/>
      <c r="Q7" s="28"/>
    </row>
    <row r="8" spans="1:17" ht="18.75" customHeight="1">
      <c r="A8" s="33"/>
      <c r="B8" s="116"/>
      <c r="C8" s="99"/>
      <c r="D8" s="100"/>
      <c r="E8" s="100"/>
      <c r="F8" s="100"/>
      <c r="G8" s="100"/>
      <c r="H8" s="100"/>
      <c r="I8" s="100"/>
      <c r="J8" s="101"/>
      <c r="K8" s="48"/>
      <c r="L8" s="48"/>
      <c r="M8" s="48"/>
      <c r="N8" s="48"/>
      <c r="O8" s="48"/>
      <c r="P8" s="28"/>
      <c r="Q8" s="28"/>
    </row>
    <row r="9" spans="1:17" ht="20.25">
      <c r="A9" s="33"/>
      <c r="B9" s="116"/>
      <c r="C9" s="99"/>
      <c r="D9" s="100"/>
      <c r="E9" s="100"/>
      <c r="F9" s="100"/>
      <c r="G9" s="100"/>
      <c r="H9" s="100"/>
      <c r="I9" s="100"/>
      <c r="J9" s="101"/>
      <c r="K9" s="48"/>
      <c r="L9" s="48"/>
      <c r="M9" s="48"/>
      <c r="N9" s="48"/>
      <c r="O9" s="48"/>
      <c r="P9" s="28"/>
      <c r="Q9" s="28"/>
    </row>
    <row r="10" spans="1:17" ht="20.25">
      <c r="A10" s="33"/>
      <c r="B10" s="116"/>
      <c r="C10" s="99"/>
      <c r="D10" s="100"/>
      <c r="E10" s="100"/>
      <c r="F10" s="100"/>
      <c r="G10" s="100"/>
      <c r="H10" s="100"/>
      <c r="I10" s="100"/>
      <c r="J10" s="101"/>
      <c r="K10" s="48"/>
      <c r="L10" s="48"/>
      <c r="M10" s="48"/>
      <c r="N10" s="48"/>
      <c r="O10" s="48"/>
      <c r="P10" s="28"/>
      <c r="Q10" s="28"/>
    </row>
    <row r="11" spans="1:17" ht="21" thickBot="1">
      <c r="A11" s="33"/>
      <c r="B11" s="116"/>
      <c r="C11" s="102"/>
      <c r="D11" s="103"/>
      <c r="E11" s="103"/>
      <c r="F11" s="103"/>
      <c r="G11" s="103"/>
      <c r="H11" s="103"/>
      <c r="I11" s="103"/>
      <c r="J11" s="104"/>
      <c r="K11" s="48"/>
      <c r="L11" s="48"/>
      <c r="M11" s="48"/>
      <c r="N11" s="48"/>
      <c r="O11" s="48"/>
      <c r="P11" s="28"/>
      <c r="Q11" s="28"/>
    </row>
    <row r="12" spans="1:17" ht="44.25" customHeight="1" thickBot="1">
      <c r="A12" s="33"/>
      <c r="B12" s="116"/>
      <c r="C12" s="195" t="s">
        <v>86</v>
      </c>
      <c r="D12" s="196"/>
      <c r="E12" s="196"/>
      <c r="F12" s="197"/>
      <c r="G12" s="146" t="s">
        <v>76</v>
      </c>
      <c r="H12" s="147"/>
      <c r="I12" s="147"/>
      <c r="J12" s="148"/>
      <c r="K12" s="48"/>
      <c r="L12" s="48"/>
      <c r="M12" s="48"/>
      <c r="N12" s="48"/>
      <c r="O12" s="48"/>
      <c r="P12" s="28"/>
      <c r="Q12" s="28"/>
    </row>
    <row r="13" spans="1:17" ht="37.5" customHeight="1" thickBot="1">
      <c r="A13" s="33"/>
      <c r="B13" s="116"/>
      <c r="C13" s="192" t="s">
        <v>82</v>
      </c>
      <c r="D13" s="193"/>
      <c r="E13" s="193"/>
      <c r="F13" s="194"/>
      <c r="G13" s="152"/>
      <c r="H13" s="153"/>
      <c r="I13" s="153"/>
      <c r="J13" s="154"/>
      <c r="K13" s="48"/>
      <c r="L13" s="48"/>
      <c r="M13" s="48"/>
      <c r="N13" s="48"/>
      <c r="O13" s="48"/>
      <c r="P13" s="28"/>
      <c r="Q13" s="28"/>
    </row>
    <row r="14" spans="1:17" ht="46.5" customHeight="1">
      <c r="A14" s="33"/>
      <c r="B14" s="116"/>
      <c r="C14" s="87" t="s">
        <v>68</v>
      </c>
      <c r="D14" s="87" t="s">
        <v>48</v>
      </c>
      <c r="E14" s="87" t="s">
        <v>92</v>
      </c>
      <c r="F14" s="88" t="s">
        <v>95</v>
      </c>
      <c r="G14" s="88" t="s">
        <v>83</v>
      </c>
      <c r="H14" s="88" t="s">
        <v>93</v>
      </c>
      <c r="I14" s="88" t="s">
        <v>94</v>
      </c>
      <c r="J14" s="88" t="s">
        <v>95</v>
      </c>
      <c r="K14" s="48"/>
      <c r="L14" s="48"/>
      <c r="M14" s="48"/>
      <c r="N14" s="48"/>
      <c r="O14" s="48"/>
      <c r="P14" s="28"/>
      <c r="Q14" s="28"/>
    </row>
    <row r="15" spans="1:17" ht="21" thickBot="1">
      <c r="A15" s="33"/>
      <c r="B15" s="117"/>
      <c r="C15" s="106"/>
      <c r="D15" s="106"/>
      <c r="E15" s="106"/>
      <c r="F15" s="106"/>
      <c r="G15" s="106"/>
      <c r="H15" s="106"/>
      <c r="I15" s="106"/>
      <c r="J15" s="106"/>
      <c r="K15" s="48"/>
      <c r="L15" s="48"/>
      <c r="M15" s="48"/>
      <c r="N15" s="48"/>
      <c r="O15" s="48"/>
      <c r="P15" s="28"/>
      <c r="Q15" s="28"/>
    </row>
    <row r="16" spans="1:17" ht="21" thickBot="1">
      <c r="A16" s="33"/>
      <c r="B16" s="50" t="s">
        <v>9</v>
      </c>
      <c r="C16" s="51">
        <v>2</v>
      </c>
      <c r="D16" s="51">
        <v>2</v>
      </c>
      <c r="E16" s="51">
        <v>2</v>
      </c>
      <c r="F16" s="52">
        <f>AVERAGE(C16:E16)</f>
        <v>2</v>
      </c>
      <c r="G16" s="51">
        <v>2</v>
      </c>
      <c r="H16" s="51">
        <v>3</v>
      </c>
      <c r="I16" s="51">
        <v>3</v>
      </c>
      <c r="J16" s="52">
        <f>AVERAGE(G16:I16)</f>
        <v>2.6666666666666665</v>
      </c>
      <c r="K16" s="48"/>
      <c r="L16" s="48"/>
      <c r="M16" s="48"/>
      <c r="N16" s="48"/>
      <c r="O16" s="48"/>
      <c r="P16" s="28"/>
      <c r="Q16" s="28"/>
    </row>
    <row r="17" spans="1:17" ht="21" thickBot="1">
      <c r="A17" s="33"/>
      <c r="B17" s="50" t="s">
        <v>13</v>
      </c>
      <c r="C17" s="51">
        <v>3</v>
      </c>
      <c r="D17" s="51">
        <v>3</v>
      </c>
      <c r="E17" s="51">
        <v>2</v>
      </c>
      <c r="F17" s="52">
        <f t="shared" ref="F17:F27" si="0">AVERAGE(C17:E17)</f>
        <v>2.6666666666666665</v>
      </c>
      <c r="G17" s="51">
        <v>2</v>
      </c>
      <c r="H17" s="51">
        <v>3</v>
      </c>
      <c r="I17" s="51">
        <v>3</v>
      </c>
      <c r="J17" s="52">
        <f t="shared" ref="J17:J27" si="1">AVERAGE(G17:I17)</f>
        <v>2.6666666666666665</v>
      </c>
      <c r="K17" s="48"/>
      <c r="L17" s="48"/>
      <c r="M17" s="48"/>
      <c r="N17" s="48"/>
      <c r="O17" s="48"/>
      <c r="P17" s="28"/>
      <c r="Q17" s="28"/>
    </row>
    <row r="18" spans="1:17" ht="21" thickBot="1">
      <c r="A18" s="33"/>
      <c r="B18" s="50" t="s">
        <v>14</v>
      </c>
      <c r="C18" s="51">
        <v>2</v>
      </c>
      <c r="D18" s="51">
        <v>2</v>
      </c>
      <c r="E18" s="51">
        <v>1</v>
      </c>
      <c r="F18" s="52">
        <f t="shared" si="0"/>
        <v>1.6666666666666667</v>
      </c>
      <c r="G18" s="51">
        <v>2</v>
      </c>
      <c r="H18" s="51">
        <v>2</v>
      </c>
      <c r="I18" s="51">
        <v>2</v>
      </c>
      <c r="J18" s="52">
        <f t="shared" si="1"/>
        <v>2</v>
      </c>
      <c r="K18" s="48"/>
      <c r="L18" s="48"/>
      <c r="M18" s="48"/>
      <c r="N18" s="48"/>
      <c r="O18" s="48"/>
      <c r="P18" s="28"/>
      <c r="Q18" s="28"/>
    </row>
    <row r="19" spans="1:17" ht="21" thickBot="1">
      <c r="A19" s="33"/>
      <c r="B19" s="50" t="s">
        <v>16</v>
      </c>
      <c r="C19" s="51">
        <v>3</v>
      </c>
      <c r="D19" s="51">
        <v>3</v>
      </c>
      <c r="E19" s="51">
        <v>3</v>
      </c>
      <c r="F19" s="52">
        <f t="shared" si="0"/>
        <v>3</v>
      </c>
      <c r="G19" s="51">
        <v>1</v>
      </c>
      <c r="H19" s="51">
        <v>2</v>
      </c>
      <c r="I19" s="51">
        <v>2</v>
      </c>
      <c r="J19" s="52">
        <f t="shared" si="1"/>
        <v>1.6666666666666667</v>
      </c>
      <c r="K19" s="48"/>
      <c r="L19" s="48"/>
      <c r="M19" s="48"/>
      <c r="N19" s="48"/>
      <c r="O19" s="48"/>
      <c r="P19" s="28"/>
      <c r="Q19" s="28"/>
    </row>
    <row r="20" spans="1:17" ht="21" thickBot="1">
      <c r="A20" s="33"/>
      <c r="B20" s="50" t="s">
        <v>18</v>
      </c>
      <c r="C20" s="51">
        <v>2</v>
      </c>
      <c r="D20" s="51">
        <v>2</v>
      </c>
      <c r="E20" s="51">
        <v>2</v>
      </c>
      <c r="F20" s="52">
        <f t="shared" si="0"/>
        <v>2</v>
      </c>
      <c r="G20" s="51">
        <v>2</v>
      </c>
      <c r="H20" s="51">
        <v>2</v>
      </c>
      <c r="I20" s="51">
        <v>2</v>
      </c>
      <c r="J20" s="52">
        <f t="shared" si="1"/>
        <v>2</v>
      </c>
      <c r="K20" s="48"/>
      <c r="L20" s="48"/>
      <c r="M20" s="48"/>
      <c r="N20" s="48"/>
      <c r="O20" s="48"/>
      <c r="P20" s="28"/>
      <c r="Q20" s="28"/>
    </row>
    <row r="21" spans="1:17" ht="21" thickBot="1">
      <c r="A21" s="33"/>
      <c r="B21" s="50" t="s">
        <v>19</v>
      </c>
      <c r="C21" s="51">
        <v>2</v>
      </c>
      <c r="D21" s="51">
        <v>2</v>
      </c>
      <c r="E21" s="51">
        <v>2</v>
      </c>
      <c r="F21" s="52">
        <f t="shared" si="0"/>
        <v>2</v>
      </c>
      <c r="G21" s="51">
        <v>1</v>
      </c>
      <c r="H21" s="51">
        <v>2</v>
      </c>
      <c r="I21" s="51">
        <v>2</v>
      </c>
      <c r="J21" s="52">
        <f t="shared" si="1"/>
        <v>1.6666666666666667</v>
      </c>
      <c r="K21" s="48"/>
      <c r="L21" s="48"/>
      <c r="M21" s="48"/>
      <c r="N21" s="48"/>
      <c r="O21" s="48"/>
      <c r="P21" s="28"/>
      <c r="Q21" s="28"/>
    </row>
    <row r="22" spans="1:17" ht="21" thickBot="1">
      <c r="A22" s="33"/>
      <c r="B22" s="50" t="s">
        <v>21</v>
      </c>
      <c r="C22" s="51">
        <v>2</v>
      </c>
      <c r="D22" s="51">
        <v>2</v>
      </c>
      <c r="E22" s="51">
        <v>2</v>
      </c>
      <c r="F22" s="52">
        <f t="shared" si="0"/>
        <v>2</v>
      </c>
      <c r="G22" s="51">
        <v>2</v>
      </c>
      <c r="H22" s="51">
        <v>2</v>
      </c>
      <c r="I22" s="51">
        <v>2</v>
      </c>
      <c r="J22" s="52">
        <f t="shared" si="1"/>
        <v>2</v>
      </c>
      <c r="K22" s="48"/>
      <c r="L22" s="48"/>
      <c r="M22" s="48"/>
      <c r="N22" s="48"/>
      <c r="O22" s="48"/>
      <c r="P22" s="28"/>
      <c r="Q22" s="28"/>
    </row>
    <row r="23" spans="1:17" ht="21" thickBot="1">
      <c r="A23" s="33"/>
      <c r="B23" s="50" t="s">
        <v>24</v>
      </c>
      <c r="C23" s="51">
        <v>2</v>
      </c>
      <c r="D23" s="51">
        <v>2</v>
      </c>
      <c r="E23" s="51">
        <v>3</v>
      </c>
      <c r="F23" s="52">
        <f t="shared" si="0"/>
        <v>2.3333333333333335</v>
      </c>
      <c r="G23" s="51">
        <v>2</v>
      </c>
      <c r="H23" s="51">
        <v>1</v>
      </c>
      <c r="I23" s="51">
        <v>2</v>
      </c>
      <c r="J23" s="52">
        <f t="shared" si="1"/>
        <v>1.6666666666666667</v>
      </c>
      <c r="K23" s="48"/>
      <c r="L23" s="48"/>
      <c r="M23" s="48"/>
      <c r="N23" s="48"/>
      <c r="O23" s="48"/>
      <c r="P23" s="28"/>
      <c r="Q23" s="28"/>
    </row>
    <row r="24" spans="1:17" ht="21" thickBot="1">
      <c r="A24" s="33"/>
      <c r="B24" s="50" t="s">
        <v>26</v>
      </c>
      <c r="C24" s="51">
        <v>1</v>
      </c>
      <c r="D24" s="51">
        <v>1</v>
      </c>
      <c r="E24" s="51">
        <v>1</v>
      </c>
      <c r="F24" s="52">
        <f t="shared" si="0"/>
        <v>1</v>
      </c>
      <c r="G24" s="51">
        <v>2</v>
      </c>
      <c r="H24" s="51">
        <v>1</v>
      </c>
      <c r="I24" s="51">
        <v>1</v>
      </c>
      <c r="J24" s="52">
        <f t="shared" si="1"/>
        <v>1.3333333333333333</v>
      </c>
      <c r="K24" s="48"/>
      <c r="L24" s="48"/>
      <c r="M24" s="48"/>
      <c r="N24" s="48"/>
      <c r="O24" s="48"/>
      <c r="P24" s="28"/>
      <c r="Q24" s="28"/>
    </row>
    <row r="25" spans="1:17" ht="21" thickBot="1">
      <c r="A25" s="33"/>
      <c r="B25" s="50" t="s">
        <v>27</v>
      </c>
      <c r="C25" s="51">
        <v>2</v>
      </c>
      <c r="D25" s="51">
        <v>2</v>
      </c>
      <c r="E25" s="51">
        <v>2</v>
      </c>
      <c r="F25" s="52">
        <f t="shared" si="0"/>
        <v>2</v>
      </c>
      <c r="G25" s="51">
        <v>2</v>
      </c>
      <c r="H25" s="51">
        <v>2</v>
      </c>
      <c r="I25" s="51">
        <v>2</v>
      </c>
      <c r="J25" s="52">
        <f t="shared" si="1"/>
        <v>2</v>
      </c>
      <c r="K25" s="48"/>
      <c r="L25" s="48"/>
      <c r="M25" s="48"/>
      <c r="N25" s="48"/>
      <c r="O25" s="48"/>
      <c r="P25" s="28"/>
      <c r="Q25" s="28"/>
    </row>
    <row r="26" spans="1:17" ht="21" thickBot="1">
      <c r="A26" s="33"/>
      <c r="B26" s="50" t="s">
        <v>29</v>
      </c>
      <c r="C26" s="51">
        <v>3</v>
      </c>
      <c r="D26" s="51">
        <v>3</v>
      </c>
      <c r="E26" s="51">
        <v>3</v>
      </c>
      <c r="F26" s="52">
        <f t="shared" si="0"/>
        <v>3</v>
      </c>
      <c r="G26" s="51">
        <v>2</v>
      </c>
      <c r="H26" s="51">
        <v>3</v>
      </c>
      <c r="I26" s="51">
        <v>3</v>
      </c>
      <c r="J26" s="52">
        <f t="shared" si="1"/>
        <v>2.6666666666666665</v>
      </c>
      <c r="K26" s="48"/>
      <c r="L26" s="48"/>
      <c r="M26" s="48"/>
      <c r="N26" s="48"/>
      <c r="O26" s="48"/>
      <c r="P26" s="28"/>
      <c r="Q26" s="28"/>
    </row>
    <row r="27" spans="1:17" ht="21" thickBot="1">
      <c r="A27" s="33"/>
      <c r="B27" s="50" t="s">
        <v>31</v>
      </c>
      <c r="C27" s="51">
        <v>1</v>
      </c>
      <c r="D27" s="51">
        <v>0</v>
      </c>
      <c r="E27" s="51">
        <v>0</v>
      </c>
      <c r="F27" s="52">
        <f t="shared" si="0"/>
        <v>0.33333333333333331</v>
      </c>
      <c r="G27" s="51">
        <v>1</v>
      </c>
      <c r="H27" s="51">
        <v>1</v>
      </c>
      <c r="I27" s="51">
        <v>1</v>
      </c>
      <c r="J27" s="52">
        <f t="shared" si="1"/>
        <v>1</v>
      </c>
      <c r="K27" s="48"/>
      <c r="L27" s="48"/>
      <c r="M27" s="48"/>
      <c r="N27" s="48"/>
      <c r="O27" s="48"/>
      <c r="P27" s="28"/>
      <c r="Q27" s="28"/>
    </row>
    <row r="28" spans="1:17" ht="16.5" customHeight="1">
      <c r="A28" s="33"/>
      <c r="B28" s="48"/>
      <c r="C28" s="48"/>
      <c r="D28" s="48"/>
      <c r="E28" s="48"/>
      <c r="F28" s="53">
        <f>AVERAGE(F16:F27)</f>
        <v>1.9999999999999998</v>
      </c>
      <c r="G28" s="48"/>
      <c r="H28" s="48"/>
      <c r="I28" s="48"/>
      <c r="J28" s="53">
        <f>AVERAGE(J16:J27)</f>
        <v>1.9444444444444444</v>
      </c>
      <c r="K28" s="48"/>
      <c r="L28" s="48"/>
      <c r="M28" s="48"/>
      <c r="N28" s="48"/>
      <c r="O28" s="48"/>
    </row>
    <row r="29" spans="1:17" ht="20.25">
      <c r="A29" s="33"/>
      <c r="B29" s="54"/>
      <c r="C29" s="48"/>
      <c r="D29" s="48"/>
      <c r="E29" s="48"/>
      <c r="F29" s="55">
        <f>+F28/3</f>
        <v>0.66666666666666663</v>
      </c>
      <c r="G29" s="48"/>
      <c r="H29" s="48"/>
      <c r="I29" s="48"/>
      <c r="J29" s="55">
        <f>+J28/3</f>
        <v>0.64814814814814814</v>
      </c>
      <c r="K29" s="48"/>
      <c r="L29" s="48"/>
      <c r="M29" s="48"/>
      <c r="N29" s="48"/>
      <c r="O29" s="48"/>
    </row>
    <row r="30" spans="1:17" ht="20.25">
      <c r="A30" s="33"/>
      <c r="B30" s="54" t="s">
        <v>32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7" ht="20.25">
      <c r="A31" s="3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7" ht="20.25">
      <c r="A32" s="3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20.25">
      <c r="A33" s="3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13">
    <mergeCell ref="C14:C15"/>
    <mergeCell ref="H14:H15"/>
    <mergeCell ref="I14:I15"/>
    <mergeCell ref="D14:D15"/>
    <mergeCell ref="E14:E15"/>
    <mergeCell ref="G14:G15"/>
    <mergeCell ref="B7:B15"/>
    <mergeCell ref="C12:F12"/>
    <mergeCell ref="C13:F13"/>
    <mergeCell ref="G12:J13"/>
    <mergeCell ref="C7:J11"/>
    <mergeCell ref="F14:F15"/>
    <mergeCell ref="J14:J15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8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5"/>
  <sheetViews>
    <sheetView tabSelected="1" zoomScale="50" workbookViewId="0">
      <selection activeCell="Q3" sqref="Q3"/>
    </sheetView>
  </sheetViews>
  <sheetFormatPr defaultRowHeight="12.75" outlineLevelRow="1"/>
  <cols>
    <col min="2" max="6" width="20.7109375" customWidth="1"/>
    <col min="7" max="7" width="30.710937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48"/>
      <c r="C6" s="56">
        <f>+C15</f>
        <v>0.64734299516908222</v>
      </c>
      <c r="D6" s="56">
        <f>+D15</f>
        <v>0.56859903381642507</v>
      </c>
      <c r="E6" s="56">
        <f>+E15</f>
        <v>0.69135802469135799</v>
      </c>
      <c r="F6" s="56">
        <f>+F15</f>
        <v>0.70267489711934139</v>
      </c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20.25">
      <c r="A7" s="33"/>
      <c r="B7" s="198" t="s">
        <v>98</v>
      </c>
      <c r="C7" s="81" t="s">
        <v>1</v>
      </c>
      <c r="D7" s="90" t="s">
        <v>2</v>
      </c>
      <c r="E7" s="110" t="s">
        <v>44</v>
      </c>
      <c r="F7" s="203" t="s">
        <v>97</v>
      </c>
      <c r="G7" s="200" t="s">
        <v>99</v>
      </c>
      <c r="H7" s="48"/>
      <c r="I7" s="48"/>
      <c r="J7" s="48"/>
      <c r="K7" s="48"/>
      <c r="L7" s="48"/>
      <c r="M7" s="48"/>
      <c r="N7" s="48"/>
      <c r="O7" s="48"/>
      <c r="P7" s="28"/>
      <c r="Q7" s="28"/>
    </row>
    <row r="8" spans="1:17" ht="20.25">
      <c r="A8" s="33"/>
      <c r="B8" s="199"/>
      <c r="C8" s="122"/>
      <c r="D8" s="202"/>
      <c r="E8" s="125"/>
      <c r="F8" s="204"/>
      <c r="G8" s="201"/>
      <c r="H8" s="48"/>
      <c r="I8" s="48"/>
      <c r="J8" s="48"/>
      <c r="K8" s="48"/>
      <c r="L8" s="48"/>
      <c r="M8" s="48"/>
      <c r="N8" s="48"/>
      <c r="O8" s="48"/>
      <c r="P8" s="28"/>
      <c r="Q8" s="28"/>
    </row>
    <row r="9" spans="1:17" s="2" customFormat="1" ht="24.95" hidden="1" customHeight="1" outlineLevel="1">
      <c r="A9" s="38">
        <v>1</v>
      </c>
      <c r="B9" s="57" t="s">
        <v>100</v>
      </c>
      <c r="C9" s="58">
        <f ca="1">preferidos!F41</f>
        <v>1.7826086956521743</v>
      </c>
      <c r="D9" s="58">
        <f ca="1">+preferidos!L41</f>
        <v>1.7304347826086954</v>
      </c>
      <c r="E9" s="59"/>
      <c r="F9" s="59"/>
      <c r="G9" s="60">
        <f>AVERAGE(C9:F9)</f>
        <v>1.7565217391304349</v>
      </c>
      <c r="H9" s="61"/>
      <c r="I9" s="61"/>
      <c r="J9" s="61"/>
      <c r="K9" s="61"/>
      <c r="L9" s="61"/>
      <c r="M9" s="61"/>
      <c r="N9" s="61"/>
      <c r="O9" s="61"/>
      <c r="P9" s="30"/>
      <c r="Q9" s="30"/>
    </row>
    <row r="10" spans="1:17" s="2" customFormat="1" ht="24.95" hidden="1" customHeight="1" outlineLevel="1">
      <c r="A10" s="38">
        <f>+A9+1</f>
        <v>2</v>
      </c>
      <c r="B10" s="57" t="s">
        <v>101</v>
      </c>
      <c r="C10" s="58">
        <f ca="1">+conservas!F44</f>
        <v>2.1014492753623193</v>
      </c>
      <c r="D10" s="58">
        <f ca="1">+conservas!L44</f>
        <v>1.681159420289855</v>
      </c>
      <c r="E10" s="59"/>
      <c r="F10" s="59"/>
      <c r="G10" s="60">
        <f>AVERAGE(C10:F10)</f>
        <v>1.8913043478260871</v>
      </c>
      <c r="H10" s="61"/>
      <c r="I10" s="61"/>
      <c r="J10" s="61"/>
      <c r="K10" s="61"/>
      <c r="L10" s="61"/>
      <c r="M10" s="61"/>
      <c r="N10" s="61"/>
      <c r="O10" s="61"/>
      <c r="P10" s="30"/>
      <c r="Q10" s="30"/>
    </row>
    <row r="11" spans="1:17" s="2" customFormat="1" ht="24.95" hidden="1" customHeight="1" outlineLevel="1">
      <c r="A11" s="38">
        <f>+A10+1</f>
        <v>3</v>
      </c>
      <c r="B11" s="57" t="s">
        <v>107</v>
      </c>
      <c r="C11" s="59"/>
      <c r="D11" s="59"/>
      <c r="E11" s="58">
        <f ca="1">+museufotos!F31</f>
        <v>1.9444444444444444</v>
      </c>
      <c r="F11" s="58">
        <f ca="1">+museufotos!I31</f>
        <v>2.0648148148148144</v>
      </c>
      <c r="G11" s="60">
        <f>AVERAGE(C11:F11)</f>
        <v>2.0046296296296293</v>
      </c>
      <c r="H11" s="61"/>
      <c r="I11" s="61"/>
      <c r="J11" s="61"/>
      <c r="K11" s="61"/>
      <c r="L11" s="61"/>
      <c r="M11" s="61"/>
      <c r="N11" s="61"/>
      <c r="O11" s="61"/>
      <c r="P11" s="30"/>
      <c r="Q11" s="30"/>
    </row>
    <row r="12" spans="1:17" s="2" customFormat="1" ht="24.95" hidden="1" customHeight="1" outlineLevel="1">
      <c r="A12" s="38">
        <f>+A11+1</f>
        <v>4</v>
      </c>
      <c r="B12" s="57" t="s">
        <v>108</v>
      </c>
      <c r="C12" s="59"/>
      <c r="D12" s="59"/>
      <c r="E12" s="58">
        <f ca="1">+museudesen!F24</f>
        <v>1.7777777777777777</v>
      </c>
      <c r="F12" s="58">
        <f ca="1">+museudesen!I24</f>
        <v>1.9814814814814816</v>
      </c>
      <c r="G12" s="60">
        <f>AVERAGE(C12:F12)</f>
        <v>1.8796296296296298</v>
      </c>
      <c r="H12" s="61"/>
      <c r="I12" s="61"/>
      <c r="J12" s="61"/>
      <c r="K12" s="61"/>
      <c r="L12" s="61"/>
      <c r="M12" s="61"/>
      <c r="N12" s="61"/>
      <c r="O12" s="61"/>
      <c r="P12" s="30"/>
      <c r="Q12" s="30"/>
    </row>
    <row r="13" spans="1:17" s="2" customFormat="1" ht="24.95" hidden="1" customHeight="1" outlineLevel="1">
      <c r="A13" s="38">
        <f>+A12+1</f>
        <v>5</v>
      </c>
      <c r="B13" s="57" t="s">
        <v>109</v>
      </c>
      <c r="C13" s="59"/>
      <c r="D13" s="59"/>
      <c r="E13" s="58">
        <f ca="1">+museuentrev!F30</f>
        <v>2.5</v>
      </c>
      <c r="F13" s="58">
        <f ca="1">+museuentrev!I30</f>
        <v>2.2777777777777772</v>
      </c>
      <c r="G13" s="60">
        <f>AVERAGE(C13:F13)</f>
        <v>2.3888888888888884</v>
      </c>
      <c r="H13" s="61"/>
      <c r="I13" s="61"/>
      <c r="J13" s="61"/>
      <c r="K13" s="61"/>
      <c r="L13" s="61"/>
      <c r="M13" s="61"/>
      <c r="N13" s="61"/>
      <c r="O13" s="61"/>
      <c r="P13" s="30"/>
      <c r="Q13" s="30"/>
    </row>
    <row r="14" spans="1:17" s="2" customFormat="1" ht="24.95" hidden="1" customHeight="1" outlineLevel="1">
      <c r="A14" s="39"/>
      <c r="B14" s="62" t="s">
        <v>99</v>
      </c>
      <c r="C14" s="62">
        <f>AVERAGE(C9:C13)</f>
        <v>1.9420289855072468</v>
      </c>
      <c r="D14" s="62">
        <f>AVERAGE(D9:D13)</f>
        <v>1.7057971014492752</v>
      </c>
      <c r="E14" s="62">
        <f>AVERAGE(E9:E13)</f>
        <v>2.074074074074074</v>
      </c>
      <c r="F14" s="62">
        <f>AVERAGE(F9:F13)</f>
        <v>2.1080246913580241</v>
      </c>
      <c r="G14" s="62">
        <f>AVERAGE(G9:G13)</f>
        <v>1.9841948470209338</v>
      </c>
      <c r="H14" s="61"/>
      <c r="I14" s="61"/>
      <c r="J14" s="61"/>
      <c r="K14" s="61"/>
      <c r="L14" s="61"/>
      <c r="M14" s="61"/>
      <c r="N14" s="61"/>
      <c r="O14" s="61"/>
      <c r="P14" s="30"/>
      <c r="Q14" s="30"/>
    </row>
    <row r="15" spans="1:17" s="2" customFormat="1" ht="24.95" customHeight="1" collapsed="1">
      <c r="A15" s="39"/>
      <c r="B15" s="61"/>
      <c r="C15" s="63">
        <f>+C14/3</f>
        <v>0.64734299516908222</v>
      </c>
      <c r="D15" s="63">
        <f>+D14/3</f>
        <v>0.56859903381642507</v>
      </c>
      <c r="E15" s="63">
        <f>+E14/3</f>
        <v>0.69135802469135799</v>
      </c>
      <c r="F15" s="63">
        <f>+F14/3</f>
        <v>0.70267489711934139</v>
      </c>
      <c r="G15" s="63">
        <f>+G14/3</f>
        <v>0.66139828234031128</v>
      </c>
      <c r="H15" s="61"/>
      <c r="I15" s="61"/>
      <c r="J15" s="61"/>
      <c r="K15" s="61"/>
      <c r="L15" s="61"/>
      <c r="M15" s="61"/>
      <c r="N15" s="61"/>
      <c r="O15" s="61"/>
      <c r="P15" s="30"/>
      <c r="Q15" s="30"/>
    </row>
    <row r="16" spans="1:17" s="2" customFormat="1" ht="24.95" customHeight="1">
      <c r="A16" s="39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30"/>
      <c r="Q16" s="30"/>
    </row>
    <row r="17" spans="1:17" s="2" customFormat="1" ht="24.95" customHeight="1">
      <c r="A17" s="39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30"/>
      <c r="Q17" s="30"/>
    </row>
    <row r="18" spans="1:17" s="2" customFormat="1" ht="24.95" customHeight="1">
      <c r="A18" s="3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30"/>
      <c r="Q18" s="30"/>
    </row>
    <row r="19" spans="1:17" s="2" customFormat="1" ht="24.95" customHeight="1">
      <c r="A19" s="39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30"/>
      <c r="Q19" s="30"/>
    </row>
    <row r="20" spans="1:17" ht="20.25">
      <c r="A20" s="33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28"/>
      <c r="Q20" s="28"/>
    </row>
    <row r="21" spans="1:17" ht="20.25">
      <c r="A21" s="33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28"/>
      <c r="Q21" s="28"/>
    </row>
    <row r="22" spans="1:17" ht="20.25">
      <c r="A22" s="3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28"/>
      <c r="Q22" s="28"/>
    </row>
    <row r="23" spans="1:17" ht="20.25">
      <c r="A23" s="3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28"/>
      <c r="Q23" s="28"/>
    </row>
    <row r="24" spans="1:17" ht="20.25">
      <c r="A24" s="3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28"/>
      <c r="Q24" s="28"/>
    </row>
    <row r="25" spans="1:17" ht="20.25">
      <c r="A25" s="33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28"/>
      <c r="Q25" s="28"/>
    </row>
    <row r="26" spans="1:17" ht="20.25">
      <c r="A26" s="3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28"/>
      <c r="Q26" s="28"/>
    </row>
    <row r="27" spans="1:17" ht="20.25">
      <c r="A27" s="3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8"/>
      <c r="Q27" s="28"/>
    </row>
    <row r="28" spans="1:17" ht="20.25">
      <c r="A28" s="3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7" ht="20.25">
      <c r="A29" s="3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7" ht="20.25">
      <c r="A30" s="3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7" ht="20.25">
      <c r="A31" s="3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7" ht="20.25">
      <c r="A32" s="3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20.25">
      <c r="A33" s="3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6">
    <mergeCell ref="B7:B8"/>
    <mergeCell ref="G7:G8"/>
    <mergeCell ref="C7:C8"/>
    <mergeCell ref="D7:D8"/>
    <mergeCell ref="E7:E8"/>
    <mergeCell ref="F7:F8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6:G18"/>
  <sheetViews>
    <sheetView topLeftCell="A3" workbookViewId="0">
      <selection activeCell="C7" sqref="C7:F14"/>
    </sheetView>
  </sheetViews>
  <sheetFormatPr defaultRowHeight="12.75" outlineLevelRow="1"/>
  <cols>
    <col min="2" max="6" width="20.7109375" customWidth="1"/>
    <col min="7" max="7" width="30.7109375" customWidth="1"/>
  </cols>
  <sheetData>
    <row r="6" spans="1:7" ht="13.5" thickBot="1"/>
    <row r="7" spans="1:7">
      <c r="B7" s="207" t="s">
        <v>98</v>
      </c>
      <c r="C7" s="211" t="s">
        <v>1</v>
      </c>
      <c r="D7" s="213" t="s">
        <v>2</v>
      </c>
      <c r="E7" s="215" t="s">
        <v>44</v>
      </c>
      <c r="F7" s="205" t="s">
        <v>97</v>
      </c>
      <c r="G7" s="209" t="s">
        <v>99</v>
      </c>
    </row>
    <row r="8" spans="1:7">
      <c r="B8" s="208"/>
      <c r="C8" s="212"/>
      <c r="D8" s="214"/>
      <c r="E8" s="216"/>
      <c r="F8" s="206"/>
      <c r="G8" s="210"/>
    </row>
    <row r="9" spans="1:7" s="2" customFormat="1" ht="24.95" hidden="1" customHeight="1" outlineLevel="1">
      <c r="A9" s="25">
        <v>1</v>
      </c>
      <c r="B9" s="18" t="s">
        <v>102</v>
      </c>
      <c r="C9" s="19">
        <f ca="1">+cigarra!F42</f>
        <v>1.7111111111111112</v>
      </c>
      <c r="D9" s="20"/>
      <c r="E9" s="19">
        <f ca="1">+cigarra!L42</f>
        <v>1.911111111111111</v>
      </c>
      <c r="F9" s="20"/>
      <c r="G9" s="22">
        <f>AVERAGE(C9:F9)</f>
        <v>1.8111111111111111</v>
      </c>
    </row>
    <row r="10" spans="1:7" s="2" customFormat="1" ht="24.95" hidden="1" customHeight="1" outlineLevel="1">
      <c r="A10" s="25">
        <f>+A9+1</f>
        <v>2</v>
      </c>
      <c r="B10" s="18" t="s">
        <v>103</v>
      </c>
      <c r="C10" s="20"/>
      <c r="D10" s="19">
        <f ca="1">+dezenas!J42</f>
        <v>2.5151515151515151</v>
      </c>
      <c r="E10" s="20"/>
      <c r="F10" s="20"/>
      <c r="G10" s="22">
        <f>AVERAGE(C10:F10)</f>
        <v>2.5151515151515151</v>
      </c>
    </row>
    <row r="11" spans="1:7" s="2" customFormat="1" ht="24.95" hidden="1" customHeight="1" outlineLevel="1">
      <c r="A11" s="25">
        <f>+A10+1</f>
        <v>3</v>
      </c>
      <c r="B11" s="18" t="s">
        <v>104</v>
      </c>
      <c r="C11" s="20"/>
      <c r="D11" s="19">
        <f ca="1">+centenas!J43</f>
        <v>2.1231884057971011</v>
      </c>
      <c r="E11" s="20"/>
      <c r="F11" s="20"/>
      <c r="G11" s="22">
        <f>AVERAGE(C11:F11)</f>
        <v>2.1231884057971011</v>
      </c>
    </row>
    <row r="12" spans="1:7" s="2" customFormat="1" ht="24.95" hidden="1" customHeight="1" outlineLevel="1">
      <c r="A12" s="25">
        <f>+A11+1</f>
        <v>4</v>
      </c>
      <c r="B12" s="18" t="s">
        <v>110</v>
      </c>
      <c r="C12" s="19">
        <f ca="1">+figuras!K25</f>
        <v>2.5555555555555558</v>
      </c>
      <c r="D12" s="20"/>
      <c r="E12" s="19">
        <f ca="1">+figuras!G25</f>
        <v>2.3888888888888888</v>
      </c>
      <c r="F12" s="20"/>
      <c r="G12" s="22">
        <f>AVERAGE(C12:F12)</f>
        <v>2.4722222222222223</v>
      </c>
    </row>
    <row r="13" spans="1:7" s="2" customFormat="1" ht="24.95" hidden="1" customHeight="1" outlineLevel="1">
      <c r="B13" s="21" t="s">
        <v>99</v>
      </c>
      <c r="C13" s="21">
        <f>AVERAGE(C9:C12)</f>
        <v>2.1333333333333337</v>
      </c>
      <c r="D13" s="21">
        <f>AVERAGE(D9:D12)</f>
        <v>2.3191699604743081</v>
      </c>
      <c r="E13" s="21">
        <f>AVERAGE(E9:E12)</f>
        <v>2.15</v>
      </c>
      <c r="F13" s="21">
        <v>0</v>
      </c>
      <c r="G13" s="21">
        <f>AVERAGE(G9:G12)</f>
        <v>2.2304183135704871</v>
      </c>
    </row>
    <row r="14" spans="1:7" s="2" customFormat="1" ht="24.95" customHeight="1" collapsed="1">
      <c r="C14" s="24">
        <f>+C13/3</f>
        <v>0.71111111111111125</v>
      </c>
      <c r="D14" s="24">
        <f>+D13/3</f>
        <v>0.77305665349143604</v>
      </c>
      <c r="E14" s="24">
        <f>+E13/3</f>
        <v>0.71666666666666667</v>
      </c>
      <c r="F14" s="24">
        <f>+F13/3</f>
        <v>0</v>
      </c>
      <c r="G14" s="24">
        <f>+G13/3</f>
        <v>0.74347277119016242</v>
      </c>
    </row>
    <row r="15" spans="1:7" s="2" customFormat="1" ht="24.95" customHeight="1"/>
    <row r="16" spans="1:7" s="2" customFormat="1" ht="24.95" customHeight="1"/>
    <row r="17" s="2" customFormat="1" ht="24.95" customHeight="1"/>
    <row r="18" s="2" customFormat="1" ht="24.95" customHeight="1"/>
  </sheetData>
  <mergeCells count="6">
    <mergeCell ref="F7:F8"/>
    <mergeCell ref="B7:B8"/>
    <mergeCell ref="G7:G8"/>
    <mergeCell ref="C7:C8"/>
    <mergeCell ref="D7:D8"/>
    <mergeCell ref="E7:E8"/>
  </mergeCells>
  <phoneticPr fontId="5" type="noConversion"/>
  <pageMargins left="0.7" right="0.7" top="0.75" bottom="0.75" header="0.3" footer="0.3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6:G18"/>
  <sheetViews>
    <sheetView topLeftCell="A5" workbookViewId="0">
      <selection activeCell="K17" sqref="K17"/>
    </sheetView>
  </sheetViews>
  <sheetFormatPr defaultRowHeight="12.75" outlineLevelRow="1"/>
  <cols>
    <col min="2" max="6" width="20.7109375" customWidth="1"/>
    <col min="7" max="7" width="30.7109375" customWidth="1"/>
  </cols>
  <sheetData>
    <row r="6" spans="1:7" ht="13.5" thickBot="1"/>
    <row r="7" spans="1:7">
      <c r="B7" s="207" t="s">
        <v>98</v>
      </c>
      <c r="C7" s="211" t="s">
        <v>1</v>
      </c>
      <c r="D7" s="213" t="s">
        <v>2</v>
      </c>
      <c r="E7" s="215" t="s">
        <v>44</v>
      </c>
      <c r="F7" s="205" t="s">
        <v>97</v>
      </c>
      <c r="G7" s="209" t="s">
        <v>99</v>
      </c>
    </row>
    <row r="8" spans="1:7">
      <c r="B8" s="208"/>
      <c r="C8" s="212"/>
      <c r="D8" s="214"/>
      <c r="E8" s="216"/>
      <c r="F8" s="206"/>
      <c r="G8" s="210"/>
    </row>
    <row r="9" spans="1:7" s="2" customFormat="1" ht="24.95" hidden="1" customHeight="1" outlineLevel="1">
      <c r="A9" s="25">
        <v>1</v>
      </c>
      <c r="B9" s="18" t="s">
        <v>102</v>
      </c>
      <c r="C9" s="19">
        <f ca="1">+cigarra!F42</f>
        <v>1.7111111111111112</v>
      </c>
      <c r="D9" s="20"/>
      <c r="E9" s="19">
        <f ca="1">+cigarra!L42</f>
        <v>1.911111111111111</v>
      </c>
      <c r="F9" s="20"/>
      <c r="G9" s="22">
        <f>AVERAGE(C9:F9)</f>
        <v>1.8111111111111111</v>
      </c>
    </row>
    <row r="10" spans="1:7" s="2" customFormat="1" ht="24.95" hidden="1" customHeight="1" outlineLevel="1">
      <c r="A10" s="25">
        <f>+A9+1</f>
        <v>2</v>
      </c>
      <c r="B10" s="18" t="s">
        <v>103</v>
      </c>
      <c r="C10" s="20"/>
      <c r="D10" s="19">
        <f ca="1">+dezenas!J42</f>
        <v>2.5151515151515151</v>
      </c>
      <c r="E10" s="20"/>
      <c r="F10" s="20"/>
      <c r="G10" s="22">
        <f>AVERAGE(C10:F10)</f>
        <v>2.5151515151515151</v>
      </c>
    </row>
    <row r="11" spans="1:7" s="2" customFormat="1" ht="24.95" hidden="1" customHeight="1" outlineLevel="1">
      <c r="A11" s="25">
        <f>+A10+1</f>
        <v>3</v>
      </c>
      <c r="B11" s="18" t="s">
        <v>104</v>
      </c>
      <c r="C11" s="20"/>
      <c r="D11" s="19">
        <f ca="1">+centenas!J43</f>
        <v>2.1231884057971011</v>
      </c>
      <c r="E11" s="20"/>
      <c r="F11" s="20"/>
      <c r="G11" s="22">
        <f>AVERAGE(C11:F11)</f>
        <v>2.1231884057971011</v>
      </c>
    </row>
    <row r="12" spans="1:7" s="2" customFormat="1" ht="24.95" hidden="1" customHeight="1" outlineLevel="1">
      <c r="A12" s="25">
        <f>+A11+1</f>
        <v>4</v>
      </c>
      <c r="B12" s="18" t="s">
        <v>110</v>
      </c>
      <c r="C12" s="19">
        <f ca="1">+figuras!K25</f>
        <v>2.5555555555555558</v>
      </c>
      <c r="D12" s="20"/>
      <c r="E12" s="19">
        <f ca="1">+figuras!G25</f>
        <v>2.3888888888888888</v>
      </c>
      <c r="F12" s="20"/>
      <c r="G12" s="22">
        <f>AVERAGE(C12:F12)</f>
        <v>2.4722222222222223</v>
      </c>
    </row>
    <row r="13" spans="1:7" s="2" customFormat="1" ht="24.95" hidden="1" customHeight="1" outlineLevel="1">
      <c r="B13" s="21" t="s">
        <v>99</v>
      </c>
      <c r="C13" s="21">
        <f>AVERAGE(C9:C12)</f>
        <v>2.1333333333333337</v>
      </c>
      <c r="D13" s="21">
        <f>AVERAGE(D9:D12)</f>
        <v>2.3191699604743081</v>
      </c>
      <c r="E13" s="21">
        <f>AVERAGE(E9:E12)</f>
        <v>2.15</v>
      </c>
      <c r="F13" s="21">
        <v>0</v>
      </c>
      <c r="G13" s="21">
        <f>AVERAGE(G9:G12)</f>
        <v>2.2304183135704871</v>
      </c>
    </row>
    <row r="14" spans="1:7" s="2" customFormat="1" ht="24.95" customHeight="1" collapsed="1">
      <c r="C14" s="24">
        <v>0.73</v>
      </c>
      <c r="D14" s="24">
        <v>0.7</v>
      </c>
      <c r="E14" s="24">
        <v>0.64</v>
      </c>
      <c r="F14" s="24">
        <v>0.65</v>
      </c>
      <c r="G14" s="24">
        <f>+G13/3</f>
        <v>0.74347277119016242</v>
      </c>
    </row>
    <row r="15" spans="1:7" s="2" customFormat="1" ht="24.95" customHeight="1"/>
    <row r="16" spans="1:7" s="2" customFormat="1" ht="24.95" customHeight="1"/>
    <row r="17" s="2" customFormat="1" ht="24.95" customHeight="1"/>
    <row r="18" s="2" customFormat="1" ht="24.95" customHeight="1"/>
  </sheetData>
  <mergeCells count="6">
    <mergeCell ref="G7:G8"/>
    <mergeCell ref="B7:B8"/>
    <mergeCell ref="C7:C8"/>
    <mergeCell ref="D7:D8"/>
    <mergeCell ref="E7:E8"/>
    <mergeCell ref="F7:F8"/>
  </mergeCells>
  <phoneticPr fontId="0" type="noConversion"/>
  <pageMargins left="0.7" right="0.7" top="0.75" bottom="0.75" header="0.3" footer="0.3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6:G26"/>
  <sheetViews>
    <sheetView topLeftCell="A4" workbookViewId="0">
      <selection activeCell="C15" sqref="C15"/>
    </sheetView>
  </sheetViews>
  <sheetFormatPr defaultRowHeight="12.75"/>
  <cols>
    <col min="2" max="6" width="20.7109375" customWidth="1"/>
    <col min="7" max="7" width="30.7109375" customWidth="1"/>
  </cols>
  <sheetData>
    <row r="6" spans="1:7" ht="13.5" thickBot="1"/>
    <row r="7" spans="1:7">
      <c r="B7" s="207" t="s">
        <v>98</v>
      </c>
      <c r="C7" s="211" t="s">
        <v>1</v>
      </c>
      <c r="D7" s="213" t="s">
        <v>2</v>
      </c>
      <c r="E7" s="215" t="s">
        <v>44</v>
      </c>
      <c r="F7" s="205" t="s">
        <v>97</v>
      </c>
      <c r="G7" s="209" t="s">
        <v>99</v>
      </c>
    </row>
    <row r="8" spans="1:7">
      <c r="B8" s="208"/>
      <c r="C8" s="212"/>
      <c r="D8" s="214"/>
      <c r="E8" s="216"/>
      <c r="F8" s="206"/>
      <c r="G8" s="210"/>
    </row>
    <row r="9" spans="1:7" s="2" customFormat="1" ht="24.95" customHeight="1">
      <c r="A9" s="2">
        <v>1</v>
      </c>
      <c r="B9" s="18" t="s">
        <v>100</v>
      </c>
      <c r="C9" s="19">
        <f ca="1">preferidos!F41</f>
        <v>1.7826086956521743</v>
      </c>
      <c r="D9" s="19">
        <f ca="1">+preferidos!L41</f>
        <v>1.7304347826086954</v>
      </c>
      <c r="E9" s="20"/>
      <c r="F9" s="20"/>
      <c r="G9" s="22">
        <f t="shared" ref="G9:G20" si="0">AVERAGE(C9:F9)</f>
        <v>1.7565217391304349</v>
      </c>
    </row>
    <row r="10" spans="1:7" s="2" customFormat="1" ht="24.95" customHeight="1">
      <c r="A10" s="2">
        <f t="shared" ref="A10:A20" si="1">+A9+1</f>
        <v>2</v>
      </c>
      <c r="B10" s="18" t="s">
        <v>101</v>
      </c>
      <c r="C10" s="19">
        <f ca="1">+conservas!F44</f>
        <v>2.1014492753623193</v>
      </c>
      <c r="D10" s="19">
        <f ca="1">+conservas!L44</f>
        <v>1.681159420289855</v>
      </c>
      <c r="E10" s="20"/>
      <c r="F10" s="20"/>
      <c r="G10" s="22">
        <f t="shared" si="0"/>
        <v>1.8913043478260871</v>
      </c>
    </row>
    <row r="11" spans="1:7" s="2" customFormat="1" ht="24.95" customHeight="1">
      <c r="A11" s="2">
        <f t="shared" si="1"/>
        <v>3</v>
      </c>
      <c r="B11" s="18" t="s">
        <v>102</v>
      </c>
      <c r="C11" s="19">
        <f ca="1">+cigarra!F42</f>
        <v>1.7111111111111112</v>
      </c>
      <c r="D11" s="20"/>
      <c r="E11" s="19">
        <f ca="1">+cigarra!L42</f>
        <v>1.911111111111111</v>
      </c>
      <c r="F11" s="20"/>
      <c r="G11" s="22">
        <f t="shared" si="0"/>
        <v>1.8111111111111111</v>
      </c>
    </row>
    <row r="12" spans="1:7" s="2" customFormat="1" ht="24.95" customHeight="1">
      <c r="A12" s="2">
        <f t="shared" si="1"/>
        <v>4</v>
      </c>
      <c r="B12" s="18" t="s">
        <v>103</v>
      </c>
      <c r="C12" s="20"/>
      <c r="D12" s="19">
        <f ca="1">+dezenas!J42</f>
        <v>2.5151515151515151</v>
      </c>
      <c r="E12" s="20"/>
      <c r="F12" s="20"/>
      <c r="G12" s="22">
        <f t="shared" si="0"/>
        <v>2.5151515151515151</v>
      </c>
    </row>
    <row r="13" spans="1:7" s="2" customFormat="1" ht="24.95" customHeight="1">
      <c r="A13" s="2">
        <f t="shared" si="1"/>
        <v>5</v>
      </c>
      <c r="B13" s="18" t="s">
        <v>104</v>
      </c>
      <c r="C13" s="20"/>
      <c r="D13" s="19">
        <f ca="1">+centenas!J43</f>
        <v>2.1231884057971011</v>
      </c>
      <c r="E13" s="20"/>
      <c r="F13" s="20"/>
      <c r="G13" s="22">
        <f t="shared" si="0"/>
        <v>2.1231884057971011</v>
      </c>
    </row>
    <row r="14" spans="1:7" s="2" customFormat="1" ht="24.95" customHeight="1">
      <c r="A14" s="2">
        <f t="shared" si="1"/>
        <v>6</v>
      </c>
      <c r="B14" s="18" t="s">
        <v>105</v>
      </c>
      <c r="C14" s="19">
        <f ca="1">+nacidade!F44</f>
        <v>2.2878787878787885</v>
      </c>
      <c r="D14" s="19">
        <f ca="1">+nacidade!M44</f>
        <v>2.0909090909090908</v>
      </c>
      <c r="E14" s="19">
        <f ca="1">+nacidade!I44</f>
        <v>2.0353535353535359</v>
      </c>
      <c r="F14" s="20"/>
      <c r="G14" s="22">
        <f t="shared" si="0"/>
        <v>2.1380471380471384</v>
      </c>
    </row>
    <row r="15" spans="1:7" s="2" customFormat="1" ht="24.95" customHeight="1">
      <c r="A15" s="2">
        <f t="shared" si="1"/>
        <v>7</v>
      </c>
      <c r="B15" s="18" t="s">
        <v>106</v>
      </c>
      <c r="C15" s="19">
        <f ca="1">+sobrecidade!F44</f>
        <v>2.0793650793650795</v>
      </c>
      <c r="D15" s="20"/>
      <c r="E15" s="19">
        <f ca="1">+sobrecidade!L44</f>
        <v>1.7619047619047619</v>
      </c>
      <c r="F15" s="20"/>
      <c r="G15" s="22">
        <f t="shared" si="0"/>
        <v>1.9206349206349207</v>
      </c>
    </row>
    <row r="16" spans="1:7" s="2" customFormat="1" ht="24.95" customHeight="1">
      <c r="A16" s="2">
        <f t="shared" si="1"/>
        <v>8</v>
      </c>
      <c r="B16" s="18" t="s">
        <v>107</v>
      </c>
      <c r="C16" s="20"/>
      <c r="D16" s="20"/>
      <c r="E16" s="19">
        <f ca="1">+museufotos!F31</f>
        <v>1.9444444444444444</v>
      </c>
      <c r="F16" s="19">
        <f ca="1">+museufotos!I31</f>
        <v>2.0648148148148144</v>
      </c>
      <c r="G16" s="22">
        <f t="shared" si="0"/>
        <v>2.0046296296296293</v>
      </c>
    </row>
    <row r="17" spans="1:7" s="2" customFormat="1" ht="24.95" customHeight="1">
      <c r="A17" s="2">
        <f t="shared" si="1"/>
        <v>9</v>
      </c>
      <c r="B17" s="18" t="s">
        <v>108</v>
      </c>
      <c r="C17" s="20"/>
      <c r="D17" s="20"/>
      <c r="E17" s="19">
        <f ca="1">+museudesen!F24</f>
        <v>1.7777777777777777</v>
      </c>
      <c r="F17" s="19">
        <f ca="1">+museudesen!I24</f>
        <v>1.9814814814814816</v>
      </c>
      <c r="G17" s="22">
        <f t="shared" si="0"/>
        <v>1.8796296296296298</v>
      </c>
    </row>
    <row r="18" spans="1:7" s="2" customFormat="1" ht="24.95" customHeight="1">
      <c r="A18" s="2">
        <f t="shared" si="1"/>
        <v>10</v>
      </c>
      <c r="B18" s="18" t="s">
        <v>109</v>
      </c>
      <c r="C18" s="20"/>
      <c r="D18" s="20"/>
      <c r="E18" s="19">
        <f ca="1">+museuentrev!F30</f>
        <v>2.5</v>
      </c>
      <c r="F18" s="19">
        <f ca="1">+museuentrev!I30</f>
        <v>2.2777777777777772</v>
      </c>
      <c r="G18" s="22">
        <f t="shared" si="0"/>
        <v>2.3888888888888884</v>
      </c>
    </row>
    <row r="19" spans="1:7" s="2" customFormat="1" ht="24.95" customHeight="1">
      <c r="A19" s="2">
        <f t="shared" si="1"/>
        <v>11</v>
      </c>
      <c r="B19" s="18" t="s">
        <v>110</v>
      </c>
      <c r="C19" s="19">
        <f ca="1">+figuras!K25</f>
        <v>2.5555555555555558</v>
      </c>
      <c r="D19" s="20"/>
      <c r="E19" s="19">
        <f ca="1">+figuras!G25</f>
        <v>2.3888888888888888</v>
      </c>
      <c r="F19" s="20"/>
      <c r="G19" s="22">
        <f t="shared" si="0"/>
        <v>2.4722222222222223</v>
      </c>
    </row>
    <row r="20" spans="1:7" s="2" customFormat="1" ht="24.95" customHeight="1">
      <c r="A20" s="2">
        <f t="shared" si="1"/>
        <v>12</v>
      </c>
      <c r="B20" s="18" t="s">
        <v>111</v>
      </c>
      <c r="C20" s="20"/>
      <c r="D20" s="20"/>
      <c r="E20" s="19">
        <f ca="1">+desenhosvista!F28</f>
        <v>1.9999999999999998</v>
      </c>
      <c r="F20" s="19">
        <f ca="1">+desenhosvista!J28</f>
        <v>1.9444444444444444</v>
      </c>
      <c r="G20" s="22">
        <f t="shared" si="0"/>
        <v>1.9722222222222221</v>
      </c>
    </row>
    <row r="21" spans="1:7" s="2" customFormat="1" ht="24.95" customHeight="1">
      <c r="B21" s="21" t="s">
        <v>99</v>
      </c>
      <c r="C21" s="21">
        <f>AVERAGE(C9:C20)</f>
        <v>2.0863280841541711</v>
      </c>
      <c r="D21" s="21">
        <f>AVERAGE(D9:D20)</f>
        <v>2.0281686429512518</v>
      </c>
      <c r="E21" s="21">
        <f>AVERAGE(E9:E20)</f>
        <v>2.0399350649350652</v>
      </c>
      <c r="F21" s="21">
        <f>AVERAGE(F9:F20)</f>
        <v>2.0671296296296293</v>
      </c>
      <c r="G21" s="21">
        <f>AVERAGE(G9:G20)</f>
        <v>2.0727959808575749</v>
      </c>
    </row>
    <row r="22" spans="1:7" s="2" customFormat="1" ht="24.95" customHeight="1">
      <c r="C22" s="24">
        <f>+C21/3</f>
        <v>0.69544269471805709</v>
      </c>
      <c r="D22" s="24">
        <f>+D21/3</f>
        <v>0.67605621431708396</v>
      </c>
      <c r="E22" s="24">
        <f>+E21/3</f>
        <v>0.67997835497835502</v>
      </c>
      <c r="F22" s="24">
        <f>+F21/3</f>
        <v>0.68904320987654311</v>
      </c>
      <c r="G22" s="24">
        <f>+G21/3</f>
        <v>0.69093199361919166</v>
      </c>
    </row>
    <row r="23" spans="1:7" s="2" customFormat="1" ht="24.95" customHeight="1"/>
    <row r="24" spans="1:7" s="2" customFormat="1" ht="24.95" customHeight="1"/>
    <row r="25" spans="1:7" s="2" customFormat="1" ht="24.95" customHeight="1"/>
    <row r="26" spans="1:7" s="2" customFormat="1" ht="24.95" customHeight="1"/>
  </sheetData>
  <mergeCells count="6">
    <mergeCell ref="F7:F8"/>
    <mergeCell ref="B7:B8"/>
    <mergeCell ref="G7:G8"/>
    <mergeCell ref="C7:C8"/>
    <mergeCell ref="D7:D8"/>
    <mergeCell ref="E7:E8"/>
  </mergeCells>
  <phoneticPr fontId="5" type="noConversion"/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6:H21"/>
  <sheetViews>
    <sheetView zoomScale="115" zoomScaleNormal="115" workbookViewId="0">
      <selection activeCell="B20" sqref="B20"/>
    </sheetView>
  </sheetViews>
  <sheetFormatPr defaultRowHeight="12.75" outlineLevelRow="1"/>
  <cols>
    <col min="2" max="2" width="16.28515625" customWidth="1"/>
    <col min="3" max="7" width="14.7109375" customWidth="1"/>
    <col min="8" max="8" width="14.5703125" customWidth="1"/>
  </cols>
  <sheetData>
    <row r="6" spans="1:8" s="2" customFormat="1" ht="26.25" customHeight="1" thickBot="1">
      <c r="B6" s="221" t="s">
        <v>112</v>
      </c>
      <c r="C6" s="221"/>
      <c r="D6" s="221"/>
      <c r="E6" s="221"/>
      <c r="F6" s="221"/>
      <c r="G6" s="221"/>
      <c r="H6" s="221"/>
    </row>
    <row r="7" spans="1:8" ht="12.75" customHeight="1">
      <c r="B7" s="217" t="s">
        <v>98</v>
      </c>
      <c r="C7" s="184" t="s">
        <v>77</v>
      </c>
      <c r="D7" s="184" t="s">
        <v>78</v>
      </c>
      <c r="E7" s="184" t="s">
        <v>79</v>
      </c>
      <c r="F7" s="184" t="s">
        <v>80</v>
      </c>
      <c r="G7" s="184" t="s">
        <v>81</v>
      </c>
      <c r="H7" s="209" t="s">
        <v>99</v>
      </c>
    </row>
    <row r="8" spans="1:8" ht="12.75" customHeight="1">
      <c r="B8" s="218"/>
      <c r="C8" s="185"/>
      <c r="D8" s="185"/>
      <c r="E8" s="185"/>
      <c r="F8" s="185"/>
      <c r="G8" s="185"/>
      <c r="H8" s="210"/>
    </row>
    <row r="9" spans="1:8" s="2" customFormat="1" ht="24.95" customHeight="1">
      <c r="A9" s="2">
        <v>1</v>
      </c>
      <c r="B9" s="218"/>
      <c r="C9" s="185"/>
      <c r="D9" s="185"/>
      <c r="E9" s="185"/>
      <c r="F9" s="185"/>
      <c r="G9" s="185"/>
      <c r="H9" s="210"/>
    </row>
    <row r="10" spans="1:8" s="2" customFormat="1" ht="24.95" customHeight="1">
      <c r="A10" s="2">
        <f>+A9+1</f>
        <v>2</v>
      </c>
      <c r="B10" s="218"/>
      <c r="C10" s="185"/>
      <c r="D10" s="185"/>
      <c r="E10" s="185"/>
      <c r="F10" s="185"/>
      <c r="G10" s="185"/>
      <c r="H10" s="210"/>
    </row>
    <row r="11" spans="1:8" s="2" customFormat="1" ht="24.95" customHeight="1" thickBot="1">
      <c r="A11" s="2">
        <f>+A10+1</f>
        <v>3</v>
      </c>
      <c r="B11" s="219"/>
      <c r="C11" s="186"/>
      <c r="D11" s="186"/>
      <c r="E11" s="186"/>
      <c r="F11" s="186"/>
      <c r="G11" s="186"/>
      <c r="H11" s="220"/>
    </row>
    <row r="12" spans="1:8" s="2" customFormat="1" ht="24.95" hidden="1" customHeight="1" outlineLevel="1">
      <c r="A12" s="2">
        <f>+A11+1</f>
        <v>4</v>
      </c>
      <c r="B12" s="26" t="s">
        <v>107</v>
      </c>
      <c r="C12" s="19">
        <f ca="1">+museufotos!J31</f>
        <v>2.3333333333333335</v>
      </c>
      <c r="D12" s="19">
        <f ca="1">+museufotos!K31</f>
        <v>2</v>
      </c>
      <c r="E12" s="19">
        <f ca="1">+museufotos!L31</f>
        <v>2.0833333333333335</v>
      </c>
      <c r="F12" s="19">
        <f ca="1">+museufotos!M31</f>
        <v>2.1666666666666665</v>
      </c>
      <c r="G12" s="19">
        <f ca="1">+museufotos!N31</f>
        <v>2.1666666666666665</v>
      </c>
      <c r="H12" s="27">
        <f>AVERAGE(C12:G12)</f>
        <v>2.15</v>
      </c>
    </row>
    <row r="13" spans="1:8" s="2" customFormat="1" ht="24.95" hidden="1" customHeight="1" outlineLevel="1">
      <c r="A13" s="2">
        <f>+A12+1</f>
        <v>5</v>
      </c>
      <c r="B13" s="26" t="s">
        <v>108</v>
      </c>
      <c r="C13" s="19">
        <f ca="1">+museudesen!J24</f>
        <v>1.8333333333333333</v>
      </c>
      <c r="D13" s="19">
        <f ca="1">+museudesen!K24</f>
        <v>2.1666666666666665</v>
      </c>
      <c r="E13" s="19">
        <f ca="1">+museudesen!L24</f>
        <v>2.5</v>
      </c>
      <c r="F13" s="19">
        <f ca="1">+museudesen!M24</f>
        <v>2.1666666666666665</v>
      </c>
      <c r="G13" s="19">
        <f ca="1">+museudesen!N24</f>
        <v>2</v>
      </c>
      <c r="H13" s="22">
        <f>AVERAGE(C13:G13)</f>
        <v>2.1333333333333333</v>
      </c>
    </row>
    <row r="14" spans="1:8" s="2" customFormat="1" ht="24.95" hidden="1" customHeight="1" outlineLevel="1">
      <c r="A14" s="2">
        <f>+A12+1</f>
        <v>5</v>
      </c>
      <c r="B14" s="26" t="s">
        <v>109</v>
      </c>
      <c r="C14" s="19">
        <f ca="1">+museuentrev!J29</f>
        <v>3</v>
      </c>
      <c r="D14" s="19">
        <f ca="1">+museuentrev!K29</f>
        <v>3</v>
      </c>
      <c r="E14" s="19">
        <f ca="1">+museuentrev!L29</f>
        <v>3</v>
      </c>
      <c r="F14" s="19">
        <f ca="1">+museuentrev!M29</f>
        <v>3</v>
      </c>
      <c r="G14" s="19">
        <f ca="1">+museuentrev!N29</f>
        <v>2</v>
      </c>
      <c r="H14" s="22">
        <f>AVERAGE(C14:G14)</f>
        <v>2.8</v>
      </c>
    </row>
    <row r="15" spans="1:8" s="2" customFormat="1" ht="24.95" hidden="1" customHeight="1" outlineLevel="1">
      <c r="A15" s="2">
        <f>+A13+1</f>
        <v>6</v>
      </c>
      <c r="B15" s="26" t="s">
        <v>109</v>
      </c>
      <c r="C15" s="19">
        <f ca="1">+figuras!L25</f>
        <v>2.3333333333333335</v>
      </c>
      <c r="D15" s="19">
        <f ca="1">+figuras!M25</f>
        <v>2.1666666666666665</v>
      </c>
      <c r="E15" s="19">
        <f ca="1">+figuras!N25</f>
        <v>2.3333333333333335</v>
      </c>
      <c r="F15" s="19">
        <f ca="1">+figuras!O25</f>
        <v>2.5</v>
      </c>
      <c r="G15" s="19">
        <f ca="1">+figuras!P25</f>
        <v>2.1666666666666665</v>
      </c>
      <c r="H15" s="22">
        <f>AVERAGE(C15:G15)</f>
        <v>2.2999999999999998</v>
      </c>
    </row>
    <row r="16" spans="1:8" s="2" customFormat="1" ht="24.95" hidden="1" customHeight="1" outlineLevel="1">
      <c r="B16" s="21" t="s">
        <v>99</v>
      </c>
      <c r="C16" s="21">
        <f t="shared" ref="C16:H16" si="0">AVERAGE(C12:C15)</f>
        <v>2.375</v>
      </c>
      <c r="D16" s="21">
        <f t="shared" si="0"/>
        <v>2.333333333333333</v>
      </c>
      <c r="E16" s="21">
        <f t="shared" si="0"/>
        <v>2.479166666666667</v>
      </c>
      <c r="F16" s="21">
        <f t="shared" si="0"/>
        <v>2.458333333333333</v>
      </c>
      <c r="G16" s="21">
        <f t="shared" si="0"/>
        <v>2.083333333333333</v>
      </c>
      <c r="H16" s="21">
        <f t="shared" si="0"/>
        <v>2.3458333333333332</v>
      </c>
    </row>
    <row r="17" spans="3:8" s="2" customFormat="1" ht="24.95" customHeight="1" collapsed="1">
      <c r="C17" s="24">
        <f t="shared" ref="C17:H17" si="1">+C16/3</f>
        <v>0.79166666666666663</v>
      </c>
      <c r="D17" s="24">
        <f t="shared" si="1"/>
        <v>0.77777777777777768</v>
      </c>
      <c r="E17" s="24">
        <f t="shared" si="1"/>
        <v>0.82638888888888895</v>
      </c>
      <c r="F17" s="24">
        <f t="shared" si="1"/>
        <v>0.81944444444444431</v>
      </c>
      <c r="G17" s="24">
        <f t="shared" si="1"/>
        <v>0.69444444444444431</v>
      </c>
      <c r="H17" s="24">
        <f t="shared" si="1"/>
        <v>0.78194444444444444</v>
      </c>
    </row>
    <row r="18" spans="3:8" s="2" customFormat="1" ht="24.95" customHeight="1"/>
    <row r="19" spans="3:8" s="2" customFormat="1" ht="24.95" customHeight="1"/>
    <row r="20" spans="3:8" s="2" customFormat="1" ht="24.95" customHeight="1"/>
    <row r="21" spans="3:8" s="2" customFormat="1" ht="24.95" customHeight="1"/>
  </sheetData>
  <mergeCells count="8">
    <mergeCell ref="G7:G11"/>
    <mergeCell ref="B7:B11"/>
    <mergeCell ref="H7:H11"/>
    <mergeCell ref="B6:H6"/>
    <mergeCell ref="C7:C11"/>
    <mergeCell ref="D7:D11"/>
    <mergeCell ref="E7:E11"/>
    <mergeCell ref="F7:F11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6:G17"/>
  <sheetViews>
    <sheetView workbookViewId="0">
      <selection activeCell="K45" sqref="K45"/>
    </sheetView>
  </sheetViews>
  <sheetFormatPr defaultRowHeight="12.75" outlineLevelRow="1"/>
  <cols>
    <col min="2" max="6" width="20.7109375" customWidth="1"/>
    <col min="7" max="7" width="30.7109375" customWidth="1"/>
  </cols>
  <sheetData>
    <row r="6" spans="1:7" ht="13.5" thickBot="1"/>
    <row r="7" spans="1:7">
      <c r="B7" s="207" t="s">
        <v>98</v>
      </c>
      <c r="C7" s="211" t="s">
        <v>1</v>
      </c>
      <c r="D7" s="213" t="s">
        <v>2</v>
      </c>
      <c r="E7" s="215" t="s">
        <v>44</v>
      </c>
      <c r="F7" s="205" t="s">
        <v>97</v>
      </c>
      <c r="G7" s="209" t="s">
        <v>99</v>
      </c>
    </row>
    <row r="8" spans="1:7">
      <c r="B8" s="208"/>
      <c r="C8" s="212"/>
      <c r="D8" s="214"/>
      <c r="E8" s="216"/>
      <c r="F8" s="206"/>
      <c r="G8" s="210"/>
    </row>
    <row r="9" spans="1:7" s="2" customFormat="1" ht="24.95" hidden="1" customHeight="1" outlineLevel="1">
      <c r="A9" s="2">
        <v>1</v>
      </c>
      <c r="B9" s="18" t="s">
        <v>105</v>
      </c>
      <c r="C9" s="19">
        <f ca="1">+nacidade!F44</f>
        <v>2.2878787878787885</v>
      </c>
      <c r="D9" s="19">
        <f ca="1">+nacidade!M44</f>
        <v>2.0909090909090908</v>
      </c>
      <c r="E9" s="19">
        <f ca="1">+nacidade!I44</f>
        <v>2.0353535353535359</v>
      </c>
      <c r="F9" s="20"/>
      <c r="G9" s="22">
        <f>AVERAGE(C9:F9)</f>
        <v>2.1380471380471384</v>
      </c>
    </row>
    <row r="10" spans="1:7" s="2" customFormat="1" ht="24.95" hidden="1" customHeight="1" outlineLevel="1">
      <c r="A10" s="2">
        <f>+A9+1</f>
        <v>2</v>
      </c>
      <c r="B10" s="18" t="s">
        <v>106</v>
      </c>
      <c r="C10" s="19">
        <f ca="1">+sobrecidade!F44</f>
        <v>2.0793650793650795</v>
      </c>
      <c r="D10" s="20"/>
      <c r="E10" s="19">
        <f ca="1">+sobrecidade!L44</f>
        <v>1.7619047619047619</v>
      </c>
      <c r="F10" s="20"/>
      <c r="G10" s="22">
        <f>AVERAGE(C10:F10)</f>
        <v>1.9206349206349207</v>
      </c>
    </row>
    <row r="11" spans="1:7" s="2" customFormat="1" ht="24.95" hidden="1" customHeight="1" outlineLevel="1">
      <c r="A11" s="2">
        <f>+A10+1</f>
        <v>3</v>
      </c>
      <c r="B11" s="18" t="s">
        <v>111</v>
      </c>
      <c r="C11" s="20"/>
      <c r="D11" s="20"/>
      <c r="E11" s="19">
        <f ca="1">+desenhosvista!F28</f>
        <v>1.9999999999999998</v>
      </c>
      <c r="F11" s="19">
        <f ca="1">+desenhosvista!J28</f>
        <v>1.9444444444444444</v>
      </c>
      <c r="G11" s="22">
        <f>AVERAGE(C11:F11)</f>
        <v>1.9722222222222221</v>
      </c>
    </row>
    <row r="12" spans="1:7" s="2" customFormat="1" ht="24.95" hidden="1" customHeight="1" outlineLevel="1">
      <c r="B12" s="21" t="s">
        <v>99</v>
      </c>
      <c r="C12" s="21">
        <f>AVERAGE(C9:C11)</f>
        <v>2.183621933621934</v>
      </c>
      <c r="D12" s="21">
        <f>AVERAGE(D9:D11)</f>
        <v>2.0909090909090908</v>
      </c>
      <c r="E12" s="21">
        <f>AVERAGE(E9:E11)</f>
        <v>1.9324194324194324</v>
      </c>
      <c r="F12" s="21">
        <f>AVERAGE(F9:F11)</f>
        <v>1.9444444444444444</v>
      </c>
      <c r="G12" s="21">
        <f>AVERAGE(G9:G11)</f>
        <v>2.0103014269680939</v>
      </c>
    </row>
    <row r="13" spans="1:7" s="2" customFormat="1" ht="24.95" customHeight="1" collapsed="1">
      <c r="C13" s="24">
        <f>+C12/3</f>
        <v>0.72787397787397801</v>
      </c>
      <c r="D13" s="24">
        <f>+D12/3</f>
        <v>0.69696969696969691</v>
      </c>
      <c r="E13" s="24">
        <f>+E12/3</f>
        <v>0.64413981080647742</v>
      </c>
      <c r="F13" s="24">
        <f>+F12/3</f>
        <v>0.64814814814814814</v>
      </c>
      <c r="G13" s="24">
        <f>+G12/3</f>
        <v>0.67010047565603126</v>
      </c>
    </row>
    <row r="14" spans="1:7" s="2" customFormat="1" ht="24.95" customHeight="1"/>
    <row r="15" spans="1:7" s="2" customFormat="1" ht="24.95" customHeight="1"/>
    <row r="16" spans="1:7" s="2" customFormat="1" ht="24.95" customHeight="1"/>
    <row r="17" s="2" customFormat="1" ht="24.95" customHeight="1"/>
  </sheetData>
  <mergeCells count="6">
    <mergeCell ref="F7:F8"/>
    <mergeCell ref="B7:B8"/>
    <mergeCell ref="G7:G8"/>
    <mergeCell ref="C7:C8"/>
    <mergeCell ref="D7:D8"/>
    <mergeCell ref="E7:E8"/>
  </mergeCells>
  <phoneticPr fontId="5" type="noConversion"/>
  <pageMargins left="0.7" right="0.7" top="0.75" bottom="0.75" header="0.3" footer="0.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tabSelected="1" topLeftCell="A6" zoomScale="50" workbookViewId="0">
      <selection activeCell="Q3" sqref="Q3"/>
    </sheetView>
  </sheetViews>
  <sheetFormatPr defaultRowHeight="12.75"/>
  <cols>
    <col min="2" max="2" width="9.140625" style="4"/>
    <col min="3" max="5" width="15.7109375" customWidth="1"/>
    <col min="6" max="6" width="9.85546875" customWidth="1"/>
    <col min="7" max="11" width="15.71093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39</v>
      </c>
      <c r="C7" s="97"/>
      <c r="D7" s="97"/>
      <c r="E7" s="97"/>
      <c r="F7" s="97"/>
      <c r="G7" s="97"/>
      <c r="H7" s="97"/>
      <c r="I7" s="97"/>
      <c r="J7" s="97"/>
      <c r="K7" s="97"/>
      <c r="L7" s="98"/>
      <c r="M7" s="4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1"/>
      <c r="M8" s="48"/>
      <c r="N8" s="48"/>
      <c r="O8" s="48"/>
      <c r="P8" s="28"/>
      <c r="Q8" s="28"/>
    </row>
    <row r="9" spans="1:17" ht="20.25">
      <c r="A9" s="3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48"/>
      <c r="N9" s="48"/>
      <c r="O9" s="48"/>
      <c r="P9" s="28"/>
      <c r="Q9" s="28"/>
    </row>
    <row r="10" spans="1:17" ht="20.25">
      <c r="A10" s="3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1"/>
      <c r="M10" s="48"/>
      <c r="N10" s="48"/>
      <c r="O10" s="48"/>
      <c r="P10" s="28"/>
      <c r="Q10" s="28"/>
    </row>
    <row r="11" spans="1:17" ht="20.25">
      <c r="A11" s="33"/>
      <c r="B11" s="99"/>
      <c r="C11" s="100"/>
      <c r="D11" s="100"/>
      <c r="E11" s="100"/>
      <c r="F11" s="100"/>
      <c r="G11" s="100"/>
      <c r="H11" s="100"/>
      <c r="I11" s="100"/>
      <c r="J11" s="100"/>
      <c r="K11" s="100"/>
      <c r="L11" s="101"/>
      <c r="M11" s="48"/>
      <c r="N11" s="48"/>
      <c r="O11" s="48"/>
      <c r="P11" s="28"/>
      <c r="Q11" s="28"/>
    </row>
    <row r="12" spans="1:17" ht="15" customHeight="1">
      <c r="A12" s="33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1"/>
      <c r="M12" s="48"/>
      <c r="N12" s="48"/>
      <c r="O12" s="48"/>
      <c r="P12" s="28"/>
      <c r="Q12" s="28"/>
    </row>
    <row r="13" spans="1:17" ht="20.25">
      <c r="A13" s="33"/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1"/>
      <c r="M13" s="48"/>
      <c r="N13" s="48"/>
      <c r="O13" s="48"/>
      <c r="P13" s="28"/>
      <c r="Q13" s="28"/>
    </row>
    <row r="14" spans="1:17" ht="20.25">
      <c r="A14" s="33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1"/>
      <c r="M14" s="48"/>
      <c r="N14" s="48"/>
      <c r="O14" s="48"/>
      <c r="P14" s="28"/>
      <c r="Q14" s="28"/>
    </row>
    <row r="15" spans="1:17" ht="15.75" customHeight="1" thickBot="1">
      <c r="A15" s="33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4"/>
      <c r="M15" s="48"/>
      <c r="N15" s="48"/>
      <c r="O15" s="48"/>
      <c r="P15" s="28"/>
      <c r="Q15" s="28"/>
    </row>
    <row r="16" spans="1:17" ht="31.5" customHeight="1">
      <c r="A16" s="33"/>
      <c r="B16" s="78" t="s">
        <v>113</v>
      </c>
      <c r="C16" s="81" t="s">
        <v>1</v>
      </c>
      <c r="D16" s="82"/>
      <c r="E16" s="82"/>
      <c r="F16" s="83"/>
      <c r="G16" s="90" t="s">
        <v>2</v>
      </c>
      <c r="H16" s="91"/>
      <c r="I16" s="91"/>
      <c r="J16" s="91"/>
      <c r="K16" s="91"/>
      <c r="L16" s="92"/>
      <c r="M16" s="48"/>
      <c r="N16" s="48"/>
      <c r="O16" s="48"/>
      <c r="P16" s="28"/>
      <c r="Q16" s="28"/>
    </row>
    <row r="17" spans="1:17" ht="16.5" customHeight="1" thickBot="1">
      <c r="A17" s="33"/>
      <c r="B17" s="79"/>
      <c r="C17" s="84"/>
      <c r="D17" s="85"/>
      <c r="E17" s="85"/>
      <c r="F17" s="86"/>
      <c r="G17" s="93"/>
      <c r="H17" s="94"/>
      <c r="I17" s="94"/>
      <c r="J17" s="94"/>
      <c r="K17" s="94"/>
      <c r="L17" s="95"/>
      <c r="M17" s="48"/>
      <c r="N17" s="48"/>
      <c r="O17" s="48"/>
      <c r="P17" s="28"/>
      <c r="Q17" s="28"/>
    </row>
    <row r="18" spans="1:17" ht="59.25" customHeight="1">
      <c r="A18" s="33"/>
      <c r="B18" s="79"/>
      <c r="C18" s="87" t="s">
        <v>33</v>
      </c>
      <c r="D18" s="87" t="s">
        <v>4</v>
      </c>
      <c r="E18" s="87" t="s">
        <v>34</v>
      </c>
      <c r="F18" s="87" t="s">
        <v>95</v>
      </c>
      <c r="G18" s="88" t="s">
        <v>35</v>
      </c>
      <c r="H18" s="88" t="s">
        <v>36</v>
      </c>
      <c r="I18" s="88" t="s">
        <v>42</v>
      </c>
      <c r="J18" s="88" t="s">
        <v>37</v>
      </c>
      <c r="K18" s="88" t="s">
        <v>38</v>
      </c>
      <c r="L18" s="87" t="s">
        <v>95</v>
      </c>
      <c r="M18" s="48"/>
      <c r="N18" s="48"/>
      <c r="O18" s="48"/>
      <c r="P18" s="28"/>
      <c r="Q18" s="28"/>
    </row>
    <row r="19" spans="1:17" ht="15.75" customHeight="1">
      <c r="A19" s="33"/>
      <c r="B19" s="79"/>
      <c r="C19" s="88"/>
      <c r="D19" s="88"/>
      <c r="E19" s="88"/>
      <c r="F19" s="88"/>
      <c r="G19" s="88"/>
      <c r="H19" s="88"/>
      <c r="I19" s="105"/>
      <c r="J19" s="88"/>
      <c r="K19" s="88"/>
      <c r="L19" s="88"/>
      <c r="M19" s="48"/>
      <c r="N19" s="48"/>
      <c r="O19" s="48"/>
      <c r="P19" s="28"/>
      <c r="Q19" s="28"/>
    </row>
    <row r="20" spans="1:17" ht="21" thickBot="1">
      <c r="A20" s="33"/>
      <c r="B20" s="80"/>
      <c r="C20" s="89"/>
      <c r="D20" s="89"/>
      <c r="E20" s="89"/>
      <c r="F20" s="89"/>
      <c r="G20" s="89"/>
      <c r="H20" s="89"/>
      <c r="I20" s="106"/>
      <c r="J20" s="89"/>
      <c r="K20" s="89"/>
      <c r="L20" s="89"/>
      <c r="M20" s="48"/>
      <c r="N20" s="48"/>
      <c r="O20" s="48"/>
      <c r="P20" s="28"/>
      <c r="Q20" s="28"/>
    </row>
    <row r="21" spans="1:17" ht="21" thickBot="1">
      <c r="A21" s="33"/>
      <c r="B21" s="72" t="s">
        <v>9</v>
      </c>
      <c r="C21" s="51">
        <v>2</v>
      </c>
      <c r="D21" s="51">
        <v>3</v>
      </c>
      <c r="E21" s="51">
        <v>3</v>
      </c>
      <c r="F21" s="75">
        <f>AVERAGE(C21:E21)</f>
        <v>2.6666666666666665</v>
      </c>
      <c r="G21" s="51">
        <v>2</v>
      </c>
      <c r="H21" s="51">
        <v>3</v>
      </c>
      <c r="I21" s="51">
        <v>2</v>
      </c>
      <c r="J21" s="51">
        <v>3</v>
      </c>
      <c r="K21" s="51">
        <v>3</v>
      </c>
      <c r="L21" s="75">
        <f>AVERAGE(I21:K21)</f>
        <v>2.6666666666666665</v>
      </c>
      <c r="M21" s="48"/>
      <c r="N21" s="48"/>
      <c r="O21" s="48"/>
      <c r="P21" s="28"/>
      <c r="Q21" s="28"/>
    </row>
    <row r="22" spans="1:17" ht="21" thickBot="1">
      <c r="A22" s="33"/>
      <c r="B22" s="72" t="s">
        <v>10</v>
      </c>
      <c r="C22" s="51">
        <v>2</v>
      </c>
      <c r="D22" s="51">
        <v>2</v>
      </c>
      <c r="E22" s="51">
        <v>2</v>
      </c>
      <c r="F22" s="75">
        <f t="shared" ref="F22:F43" si="0">AVERAGE(C22:E22)</f>
        <v>2</v>
      </c>
      <c r="G22" s="51">
        <v>1</v>
      </c>
      <c r="H22" s="51">
        <v>1</v>
      </c>
      <c r="I22" s="51">
        <v>1</v>
      </c>
      <c r="J22" s="51">
        <v>2</v>
      </c>
      <c r="K22" s="51">
        <v>2</v>
      </c>
      <c r="L22" s="75">
        <f t="shared" ref="L22:L43" si="1">AVERAGE(I22:K22)</f>
        <v>1.6666666666666667</v>
      </c>
      <c r="M22" s="48"/>
      <c r="N22" s="48"/>
      <c r="O22" s="48"/>
      <c r="P22" s="28"/>
      <c r="Q22" s="28"/>
    </row>
    <row r="23" spans="1:17" ht="21" thickBot="1">
      <c r="A23" s="33"/>
      <c r="B23" s="72" t="s">
        <v>11</v>
      </c>
      <c r="C23" s="51">
        <v>2</v>
      </c>
      <c r="D23" s="51">
        <v>2</v>
      </c>
      <c r="E23" s="51">
        <v>2</v>
      </c>
      <c r="F23" s="75">
        <f t="shared" si="0"/>
        <v>2</v>
      </c>
      <c r="G23" s="51">
        <v>2</v>
      </c>
      <c r="H23" s="51">
        <v>2</v>
      </c>
      <c r="I23" s="51">
        <v>1</v>
      </c>
      <c r="J23" s="51">
        <v>2</v>
      </c>
      <c r="K23" s="51">
        <v>1</v>
      </c>
      <c r="L23" s="75">
        <f t="shared" si="1"/>
        <v>1.3333333333333333</v>
      </c>
      <c r="M23" s="48"/>
      <c r="N23" s="48"/>
      <c r="O23" s="48"/>
      <c r="P23" s="28"/>
      <c r="Q23" s="28"/>
    </row>
    <row r="24" spans="1:17" ht="21" thickBot="1">
      <c r="A24" s="33"/>
      <c r="B24" s="72" t="s">
        <v>12</v>
      </c>
      <c r="C24" s="51">
        <v>2</v>
      </c>
      <c r="D24" s="51">
        <v>2</v>
      </c>
      <c r="E24" s="51">
        <v>3</v>
      </c>
      <c r="F24" s="75">
        <f t="shared" si="0"/>
        <v>2.3333333333333335</v>
      </c>
      <c r="G24" s="51">
        <v>2</v>
      </c>
      <c r="H24" s="51">
        <v>1</v>
      </c>
      <c r="I24" s="51">
        <v>1</v>
      </c>
      <c r="J24" s="51">
        <v>2</v>
      </c>
      <c r="K24" s="51">
        <v>1</v>
      </c>
      <c r="L24" s="75">
        <f t="shared" si="1"/>
        <v>1.3333333333333333</v>
      </c>
      <c r="M24" s="48"/>
      <c r="N24" s="48"/>
      <c r="O24" s="48"/>
      <c r="P24" s="28"/>
      <c r="Q24" s="28"/>
    </row>
    <row r="25" spans="1:17" ht="21" thickBot="1">
      <c r="A25" s="33"/>
      <c r="B25" s="72" t="s">
        <v>13</v>
      </c>
      <c r="C25" s="51">
        <v>2</v>
      </c>
      <c r="D25" s="51">
        <v>2</v>
      </c>
      <c r="E25" s="51">
        <v>2</v>
      </c>
      <c r="F25" s="75">
        <f t="shared" si="0"/>
        <v>2</v>
      </c>
      <c r="G25" s="51">
        <v>2</v>
      </c>
      <c r="H25" s="51">
        <v>2</v>
      </c>
      <c r="I25" s="51">
        <v>1</v>
      </c>
      <c r="J25" s="51">
        <v>2</v>
      </c>
      <c r="K25" s="51">
        <v>2</v>
      </c>
      <c r="L25" s="75">
        <f t="shared" si="1"/>
        <v>1.6666666666666667</v>
      </c>
      <c r="M25" s="48"/>
      <c r="N25" s="48"/>
      <c r="O25" s="48"/>
      <c r="P25" s="28"/>
      <c r="Q25" s="28"/>
    </row>
    <row r="26" spans="1:17" ht="21" thickBot="1">
      <c r="A26" s="33"/>
      <c r="B26" s="72" t="s">
        <v>14</v>
      </c>
      <c r="C26" s="51">
        <v>2</v>
      </c>
      <c r="D26" s="51">
        <v>2</v>
      </c>
      <c r="E26" s="51">
        <v>2</v>
      </c>
      <c r="F26" s="75">
        <f t="shared" si="0"/>
        <v>2</v>
      </c>
      <c r="G26" s="51">
        <v>2</v>
      </c>
      <c r="H26" s="51">
        <v>1</v>
      </c>
      <c r="I26" s="51">
        <v>1</v>
      </c>
      <c r="J26" s="51">
        <v>3</v>
      </c>
      <c r="K26" s="51">
        <v>2</v>
      </c>
      <c r="L26" s="75">
        <f t="shared" si="1"/>
        <v>2</v>
      </c>
      <c r="M26" s="48"/>
      <c r="N26" s="48"/>
      <c r="O26" s="48"/>
      <c r="P26" s="28"/>
      <c r="Q26" s="28"/>
    </row>
    <row r="27" spans="1:17" ht="21" thickBot="1">
      <c r="A27" s="33"/>
      <c r="B27" s="72" t="s">
        <v>15</v>
      </c>
      <c r="C27" s="51">
        <v>2</v>
      </c>
      <c r="D27" s="51">
        <v>2</v>
      </c>
      <c r="E27" s="51">
        <v>3</v>
      </c>
      <c r="F27" s="75">
        <f t="shared" si="0"/>
        <v>2.3333333333333335</v>
      </c>
      <c r="G27" s="51">
        <v>2</v>
      </c>
      <c r="H27" s="51">
        <v>2</v>
      </c>
      <c r="I27" s="51">
        <v>1</v>
      </c>
      <c r="J27" s="51">
        <v>2</v>
      </c>
      <c r="K27" s="51">
        <v>2</v>
      </c>
      <c r="L27" s="75">
        <f t="shared" si="1"/>
        <v>1.6666666666666667</v>
      </c>
      <c r="M27" s="48"/>
      <c r="N27" s="48"/>
      <c r="O27" s="48"/>
      <c r="P27" s="28"/>
      <c r="Q27" s="28"/>
    </row>
    <row r="28" spans="1:17" ht="21" thickBot="1">
      <c r="A28" s="33"/>
      <c r="B28" s="72" t="s">
        <v>16</v>
      </c>
      <c r="C28" s="51">
        <v>3</v>
      </c>
      <c r="D28" s="51">
        <v>3</v>
      </c>
      <c r="E28" s="51">
        <v>3</v>
      </c>
      <c r="F28" s="75">
        <f t="shared" si="0"/>
        <v>3</v>
      </c>
      <c r="G28" s="51">
        <v>3</v>
      </c>
      <c r="H28" s="51">
        <v>2</v>
      </c>
      <c r="I28" s="51">
        <v>2</v>
      </c>
      <c r="J28" s="51">
        <v>3</v>
      </c>
      <c r="K28" s="51">
        <v>3</v>
      </c>
      <c r="L28" s="75">
        <f t="shared" si="1"/>
        <v>2.6666666666666665</v>
      </c>
      <c r="M28" s="48"/>
      <c r="N28" s="48"/>
      <c r="O28" s="48"/>
    </row>
    <row r="29" spans="1:17" ht="21" thickBot="1">
      <c r="A29" s="33"/>
      <c r="B29" s="72" t="s">
        <v>17</v>
      </c>
      <c r="C29" s="51">
        <v>1</v>
      </c>
      <c r="D29" s="51">
        <v>1</v>
      </c>
      <c r="E29" s="51">
        <v>2</v>
      </c>
      <c r="F29" s="75">
        <f t="shared" si="0"/>
        <v>1.3333333333333333</v>
      </c>
      <c r="G29" s="51">
        <v>1</v>
      </c>
      <c r="H29" s="51">
        <v>1</v>
      </c>
      <c r="I29" s="51">
        <v>0</v>
      </c>
      <c r="J29" s="51">
        <v>1</v>
      </c>
      <c r="K29" s="51">
        <v>1</v>
      </c>
      <c r="L29" s="75">
        <f t="shared" si="1"/>
        <v>0.66666666666666663</v>
      </c>
      <c r="M29" s="48"/>
      <c r="N29" s="48"/>
      <c r="O29" s="48"/>
    </row>
    <row r="30" spans="1:17" ht="21" thickBot="1">
      <c r="A30" s="33"/>
      <c r="B30" s="72" t="s">
        <v>18</v>
      </c>
      <c r="C30" s="51">
        <v>2</v>
      </c>
      <c r="D30" s="51">
        <v>2</v>
      </c>
      <c r="E30" s="51">
        <v>3</v>
      </c>
      <c r="F30" s="75">
        <f t="shared" si="0"/>
        <v>2.3333333333333335</v>
      </c>
      <c r="G30" s="51">
        <v>3</v>
      </c>
      <c r="H30" s="51">
        <v>2</v>
      </c>
      <c r="I30" s="51">
        <v>2</v>
      </c>
      <c r="J30" s="51">
        <v>1</v>
      </c>
      <c r="K30" s="51">
        <v>2</v>
      </c>
      <c r="L30" s="75">
        <f t="shared" si="1"/>
        <v>1.6666666666666667</v>
      </c>
      <c r="M30" s="48"/>
      <c r="N30" s="48"/>
      <c r="O30" s="48"/>
    </row>
    <row r="31" spans="1:17" ht="21" thickBot="1">
      <c r="A31" s="33"/>
      <c r="B31" s="72" t="s">
        <v>19</v>
      </c>
      <c r="C31" s="51">
        <v>2</v>
      </c>
      <c r="D31" s="51">
        <v>2</v>
      </c>
      <c r="E31" s="51">
        <v>2</v>
      </c>
      <c r="F31" s="75">
        <f t="shared" si="0"/>
        <v>2</v>
      </c>
      <c r="G31" s="51">
        <v>3</v>
      </c>
      <c r="H31" s="51">
        <v>2</v>
      </c>
      <c r="I31" s="51">
        <v>2</v>
      </c>
      <c r="J31" s="51">
        <v>1</v>
      </c>
      <c r="K31" s="51">
        <v>3</v>
      </c>
      <c r="L31" s="75">
        <f t="shared" si="1"/>
        <v>2</v>
      </c>
      <c r="M31" s="48"/>
      <c r="N31" s="48"/>
      <c r="O31" s="48"/>
    </row>
    <row r="32" spans="1:17" ht="21" thickBot="1">
      <c r="A32" s="33"/>
      <c r="B32" s="72" t="s">
        <v>20</v>
      </c>
      <c r="C32" s="51">
        <v>2</v>
      </c>
      <c r="D32" s="51">
        <v>2</v>
      </c>
      <c r="E32" s="51">
        <v>3</v>
      </c>
      <c r="F32" s="75">
        <f t="shared" si="0"/>
        <v>2.3333333333333335</v>
      </c>
      <c r="G32" s="51">
        <v>2</v>
      </c>
      <c r="H32" s="51">
        <v>2</v>
      </c>
      <c r="I32" s="51">
        <v>2</v>
      </c>
      <c r="J32" s="51">
        <v>3</v>
      </c>
      <c r="K32" s="51">
        <v>2</v>
      </c>
      <c r="L32" s="75">
        <f t="shared" si="1"/>
        <v>2.3333333333333335</v>
      </c>
      <c r="M32" s="48"/>
      <c r="N32" s="48"/>
      <c r="O32" s="48"/>
    </row>
    <row r="33" spans="1:15" ht="21" thickBot="1">
      <c r="A33" s="33"/>
      <c r="B33" s="72" t="s">
        <v>21</v>
      </c>
      <c r="C33" s="51">
        <v>2</v>
      </c>
      <c r="D33" s="51">
        <v>2</v>
      </c>
      <c r="E33" s="51">
        <v>2</v>
      </c>
      <c r="F33" s="75">
        <f t="shared" si="0"/>
        <v>2</v>
      </c>
      <c r="G33" s="51">
        <v>2</v>
      </c>
      <c r="H33" s="51">
        <v>2</v>
      </c>
      <c r="I33" s="51">
        <v>1</v>
      </c>
      <c r="J33" s="51">
        <v>1</v>
      </c>
      <c r="K33" s="51">
        <v>1</v>
      </c>
      <c r="L33" s="75">
        <f t="shared" si="1"/>
        <v>1</v>
      </c>
      <c r="M33" s="48"/>
      <c r="N33" s="48"/>
      <c r="O33" s="48"/>
    </row>
    <row r="34" spans="1:15" ht="21" thickBot="1">
      <c r="A34" s="33"/>
      <c r="B34" s="72" t="s">
        <v>22</v>
      </c>
      <c r="C34" s="51">
        <v>2</v>
      </c>
      <c r="D34" s="51">
        <v>2</v>
      </c>
      <c r="E34" s="51">
        <v>2</v>
      </c>
      <c r="F34" s="75">
        <f t="shared" si="0"/>
        <v>2</v>
      </c>
      <c r="G34" s="51">
        <v>2</v>
      </c>
      <c r="H34" s="51">
        <v>2</v>
      </c>
      <c r="I34" s="51">
        <v>1</v>
      </c>
      <c r="J34" s="51">
        <v>1</v>
      </c>
      <c r="K34" s="51">
        <v>1</v>
      </c>
      <c r="L34" s="75">
        <f t="shared" si="1"/>
        <v>1</v>
      </c>
      <c r="M34" s="48"/>
      <c r="N34" s="48"/>
      <c r="O34" s="48"/>
    </row>
    <row r="35" spans="1:15" ht="19.5" thickBot="1">
      <c r="A35" s="33"/>
      <c r="B35" s="44" t="s">
        <v>23</v>
      </c>
      <c r="C35" s="36">
        <v>2</v>
      </c>
      <c r="D35" s="36">
        <v>1</v>
      </c>
      <c r="E35" s="36">
        <v>2</v>
      </c>
      <c r="F35" s="46">
        <f t="shared" si="0"/>
        <v>1.6666666666666667</v>
      </c>
      <c r="G35" s="36">
        <v>2</v>
      </c>
      <c r="H35" s="36">
        <v>2</v>
      </c>
      <c r="I35" s="36">
        <v>2</v>
      </c>
      <c r="J35" s="36">
        <v>2</v>
      </c>
      <c r="K35" s="36">
        <v>2</v>
      </c>
      <c r="L35" s="46">
        <f t="shared" si="1"/>
        <v>2</v>
      </c>
      <c r="M35" s="33"/>
      <c r="N35" s="33"/>
    </row>
    <row r="36" spans="1:15" ht="16.5" thickBot="1">
      <c r="B36" s="7" t="s">
        <v>24</v>
      </c>
      <c r="C36" s="1">
        <v>2</v>
      </c>
      <c r="D36" s="1">
        <v>2</v>
      </c>
      <c r="E36" s="1">
        <v>3</v>
      </c>
      <c r="F36" s="13">
        <f t="shared" si="0"/>
        <v>2.3333333333333335</v>
      </c>
      <c r="G36" s="1">
        <v>3</v>
      </c>
      <c r="H36" s="1">
        <v>3</v>
      </c>
      <c r="I36" s="1">
        <v>3</v>
      </c>
      <c r="J36" s="1">
        <v>2</v>
      </c>
      <c r="K36" s="1">
        <v>3</v>
      </c>
      <c r="L36" s="13">
        <f t="shared" si="1"/>
        <v>2.6666666666666665</v>
      </c>
    </row>
    <row r="37" spans="1:15" ht="16.5" thickBot="1">
      <c r="B37" s="7" t="s">
        <v>25</v>
      </c>
      <c r="C37" s="1">
        <v>2</v>
      </c>
      <c r="D37" s="1">
        <v>2</v>
      </c>
      <c r="E37" s="1">
        <v>2</v>
      </c>
      <c r="F37" s="13">
        <f t="shared" si="0"/>
        <v>2</v>
      </c>
      <c r="G37" s="1">
        <v>1</v>
      </c>
      <c r="H37" s="1">
        <v>2</v>
      </c>
      <c r="I37" s="1">
        <v>1</v>
      </c>
      <c r="J37" s="1">
        <v>1</v>
      </c>
      <c r="K37" s="1">
        <v>2</v>
      </c>
      <c r="L37" s="13">
        <f t="shared" si="1"/>
        <v>1.3333333333333333</v>
      </c>
    </row>
    <row r="38" spans="1:15" ht="16.5" thickBot="1">
      <c r="B38" s="7" t="s">
        <v>26</v>
      </c>
      <c r="C38" s="1">
        <v>1</v>
      </c>
      <c r="D38" s="1">
        <v>1</v>
      </c>
      <c r="E38" s="1">
        <v>2</v>
      </c>
      <c r="F38" s="13">
        <f t="shared" si="0"/>
        <v>1.3333333333333333</v>
      </c>
      <c r="G38" s="1">
        <v>1</v>
      </c>
      <c r="H38" s="1">
        <v>1</v>
      </c>
      <c r="I38" s="1">
        <v>2</v>
      </c>
      <c r="J38" s="1">
        <v>1</v>
      </c>
      <c r="K38" s="1">
        <v>1</v>
      </c>
      <c r="L38" s="13">
        <f t="shared" si="1"/>
        <v>1.3333333333333333</v>
      </c>
    </row>
    <row r="39" spans="1:15" ht="16.5" thickBot="1">
      <c r="B39" s="7" t="s">
        <v>27</v>
      </c>
      <c r="C39" s="1">
        <v>2</v>
      </c>
      <c r="D39" s="1">
        <v>2</v>
      </c>
      <c r="E39" s="1">
        <v>3</v>
      </c>
      <c r="F39" s="13">
        <f t="shared" si="0"/>
        <v>2.3333333333333335</v>
      </c>
      <c r="G39" s="1">
        <v>2</v>
      </c>
      <c r="H39" s="1">
        <v>2</v>
      </c>
      <c r="I39" s="1">
        <v>1</v>
      </c>
      <c r="J39" s="1">
        <v>1</v>
      </c>
      <c r="K39" s="1">
        <v>2</v>
      </c>
      <c r="L39" s="13">
        <f t="shared" si="1"/>
        <v>1.3333333333333333</v>
      </c>
    </row>
    <row r="40" spans="1:15" ht="16.5" thickBot="1">
      <c r="B40" s="7" t="s">
        <v>28</v>
      </c>
      <c r="C40" s="1">
        <v>2</v>
      </c>
      <c r="D40" s="1">
        <v>2</v>
      </c>
      <c r="E40" s="1">
        <v>3</v>
      </c>
      <c r="F40" s="13">
        <f t="shared" si="0"/>
        <v>2.3333333333333335</v>
      </c>
      <c r="G40" s="1">
        <v>2</v>
      </c>
      <c r="H40" s="1">
        <v>2</v>
      </c>
      <c r="I40" s="1">
        <v>2</v>
      </c>
      <c r="J40" s="1">
        <v>2</v>
      </c>
      <c r="K40" s="1">
        <v>2</v>
      </c>
      <c r="L40" s="13">
        <f t="shared" si="1"/>
        <v>2</v>
      </c>
    </row>
    <row r="41" spans="1:15" ht="16.5" thickBot="1">
      <c r="B41" s="7" t="s">
        <v>29</v>
      </c>
      <c r="C41" s="1">
        <v>3</v>
      </c>
      <c r="D41" s="1">
        <v>3</v>
      </c>
      <c r="E41" s="1">
        <v>3</v>
      </c>
      <c r="F41" s="13">
        <f t="shared" si="0"/>
        <v>3</v>
      </c>
      <c r="G41" s="1">
        <v>3</v>
      </c>
      <c r="H41" s="1">
        <v>3</v>
      </c>
      <c r="I41" s="1">
        <v>2</v>
      </c>
      <c r="J41" s="1">
        <v>3</v>
      </c>
      <c r="K41" s="1">
        <v>2</v>
      </c>
      <c r="L41" s="13">
        <f t="shared" si="1"/>
        <v>2.3333333333333335</v>
      </c>
    </row>
    <row r="42" spans="1:15" ht="16.5" thickBot="1">
      <c r="B42" s="7" t="s">
        <v>30</v>
      </c>
      <c r="C42" s="1">
        <v>2</v>
      </c>
      <c r="D42" s="1">
        <v>2</v>
      </c>
      <c r="E42" s="1">
        <v>2</v>
      </c>
      <c r="F42" s="13">
        <f t="shared" si="0"/>
        <v>2</v>
      </c>
      <c r="G42" s="1">
        <v>2</v>
      </c>
      <c r="H42" s="1">
        <v>2</v>
      </c>
      <c r="I42" s="1">
        <v>1</v>
      </c>
      <c r="J42" s="1">
        <v>2</v>
      </c>
      <c r="K42" s="1">
        <v>1</v>
      </c>
      <c r="L42" s="13">
        <f t="shared" si="1"/>
        <v>1.3333333333333333</v>
      </c>
    </row>
    <row r="43" spans="1:15" ht="16.5" thickBot="1">
      <c r="B43" s="7" t="s">
        <v>31</v>
      </c>
      <c r="C43" s="1">
        <v>1</v>
      </c>
      <c r="D43" s="1">
        <v>1</v>
      </c>
      <c r="E43" s="1">
        <v>1</v>
      </c>
      <c r="F43" s="13">
        <f t="shared" si="0"/>
        <v>1</v>
      </c>
      <c r="G43" s="1">
        <v>1</v>
      </c>
      <c r="H43" s="1">
        <v>0</v>
      </c>
      <c r="I43" s="1">
        <v>0</v>
      </c>
      <c r="J43" s="1">
        <v>1</v>
      </c>
      <c r="K43" s="1">
        <v>1</v>
      </c>
      <c r="L43" s="13">
        <f t="shared" si="1"/>
        <v>0.66666666666666663</v>
      </c>
    </row>
    <row r="44" spans="1:15">
      <c r="F44" s="14">
        <f>AVERAGE(F21:F43)</f>
        <v>2.1014492753623193</v>
      </c>
      <c r="L44" s="14">
        <f>AVERAGE(L21:L43)</f>
        <v>1.681159420289855</v>
      </c>
    </row>
    <row r="45" spans="1:15" ht="15.75">
      <c r="B45" s="5"/>
      <c r="F45" s="23">
        <f>+F44/3</f>
        <v>0.70048309178743973</v>
      </c>
      <c r="L45" s="23">
        <f>+L44/3</f>
        <v>0.56038647342995163</v>
      </c>
    </row>
    <row r="46" spans="1:15" ht="15.75">
      <c r="B46" s="5" t="s">
        <v>43</v>
      </c>
    </row>
  </sheetData>
  <mergeCells count="14">
    <mergeCell ref="B16:B20"/>
    <mergeCell ref="I18:I20"/>
    <mergeCell ref="C18:C20"/>
    <mergeCell ref="D18:D20"/>
    <mergeCell ref="E18:E20"/>
    <mergeCell ref="G18:G20"/>
    <mergeCell ref="C16:F17"/>
    <mergeCell ref="G16:L17"/>
    <mergeCell ref="B7:L15"/>
    <mergeCell ref="F18:F20"/>
    <mergeCell ref="L18:L20"/>
    <mergeCell ref="H18:H20"/>
    <mergeCell ref="J18:J20"/>
    <mergeCell ref="K18:K20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5" width="15.7109375" customWidth="1"/>
    <col min="6" max="6" width="10.42578125" customWidth="1"/>
    <col min="7" max="11" width="15.71093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4.5" customHeight="1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39</v>
      </c>
      <c r="C7" s="97"/>
      <c r="D7" s="97"/>
      <c r="E7" s="97"/>
      <c r="F7" s="97"/>
      <c r="G7" s="97"/>
      <c r="H7" s="97"/>
      <c r="I7" s="97"/>
      <c r="J7" s="97"/>
      <c r="K7" s="97"/>
      <c r="L7" s="98"/>
      <c r="M7" s="4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1"/>
      <c r="M8" s="48"/>
      <c r="N8" s="48"/>
      <c r="O8" s="48"/>
      <c r="P8" s="28"/>
      <c r="Q8" s="28"/>
    </row>
    <row r="9" spans="1:17" ht="20.25">
      <c r="A9" s="3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48"/>
      <c r="N9" s="48"/>
      <c r="O9" s="48"/>
      <c r="P9" s="28"/>
      <c r="Q9" s="28"/>
    </row>
    <row r="10" spans="1:17" ht="20.25">
      <c r="A10" s="3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1"/>
      <c r="M10" s="48"/>
      <c r="N10" s="48"/>
      <c r="O10" s="48"/>
      <c r="P10" s="28"/>
      <c r="Q10" s="28"/>
    </row>
    <row r="11" spans="1:17" ht="20.25">
      <c r="A11" s="33"/>
      <c r="B11" s="99"/>
      <c r="C11" s="100"/>
      <c r="D11" s="100"/>
      <c r="E11" s="100"/>
      <c r="F11" s="100"/>
      <c r="G11" s="100"/>
      <c r="H11" s="100"/>
      <c r="I11" s="100"/>
      <c r="J11" s="100"/>
      <c r="K11" s="100"/>
      <c r="L11" s="101"/>
      <c r="M11" s="48"/>
      <c r="N11" s="48"/>
      <c r="O11" s="48"/>
      <c r="P11" s="28"/>
      <c r="Q11" s="28"/>
    </row>
    <row r="12" spans="1:17" ht="15" customHeight="1">
      <c r="A12" s="33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1"/>
      <c r="M12" s="48"/>
      <c r="N12" s="48"/>
      <c r="O12" s="48"/>
      <c r="P12" s="28"/>
      <c r="Q12" s="28"/>
    </row>
    <row r="13" spans="1:17" ht="20.25">
      <c r="A13" s="33"/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1"/>
      <c r="M13" s="48"/>
      <c r="N13" s="48"/>
      <c r="O13" s="48"/>
      <c r="P13" s="28"/>
      <c r="Q13" s="28"/>
    </row>
    <row r="14" spans="1:17" ht="20.25">
      <c r="A14" s="33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1"/>
      <c r="M14" s="48"/>
      <c r="N14" s="48"/>
      <c r="O14" s="48"/>
      <c r="P14" s="28"/>
      <c r="Q14" s="28"/>
    </row>
    <row r="15" spans="1:17" ht="15.75" customHeight="1" thickBot="1">
      <c r="A15" s="33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4"/>
      <c r="M15" s="48"/>
      <c r="N15" s="48"/>
      <c r="O15" s="48"/>
      <c r="P15" s="28"/>
      <c r="Q15" s="28"/>
    </row>
    <row r="16" spans="1:17" ht="31.5" customHeight="1">
      <c r="A16" s="33"/>
      <c r="B16" s="107" t="s">
        <v>51</v>
      </c>
      <c r="C16" s="81" t="s">
        <v>1</v>
      </c>
      <c r="D16" s="82"/>
      <c r="E16" s="82"/>
      <c r="F16" s="83"/>
      <c r="G16" s="110" t="s">
        <v>44</v>
      </c>
      <c r="H16" s="111"/>
      <c r="I16" s="111"/>
      <c r="J16" s="111"/>
      <c r="K16" s="111"/>
      <c r="L16" s="112"/>
      <c r="M16" s="48"/>
      <c r="N16" s="48"/>
      <c r="O16" s="48"/>
      <c r="P16" s="28"/>
      <c r="Q16" s="28"/>
    </row>
    <row r="17" spans="1:17" ht="16.5" customHeight="1" thickBot="1">
      <c r="A17" s="33"/>
      <c r="B17" s="108"/>
      <c r="C17" s="84"/>
      <c r="D17" s="85"/>
      <c r="E17" s="85"/>
      <c r="F17" s="86"/>
      <c r="G17" s="113"/>
      <c r="H17" s="114"/>
      <c r="I17" s="114"/>
      <c r="J17" s="114"/>
      <c r="K17" s="114"/>
      <c r="L17" s="115"/>
      <c r="M17" s="48"/>
      <c r="N17" s="48"/>
      <c r="O17" s="48"/>
      <c r="P17" s="28"/>
      <c r="Q17" s="28"/>
    </row>
    <row r="18" spans="1:17" s="8" customFormat="1" ht="88.5" customHeight="1" thickBot="1">
      <c r="A18" s="45"/>
      <c r="B18" s="109"/>
      <c r="C18" s="49" t="s">
        <v>3</v>
      </c>
      <c r="D18" s="49" t="s">
        <v>4</v>
      </c>
      <c r="E18" s="49" t="s">
        <v>5</v>
      </c>
      <c r="F18" s="49" t="s">
        <v>95</v>
      </c>
      <c r="G18" s="49" t="s">
        <v>45</v>
      </c>
      <c r="H18" s="49" t="s">
        <v>46</v>
      </c>
      <c r="I18" s="49" t="s">
        <v>47</v>
      </c>
      <c r="J18" s="49" t="s">
        <v>48</v>
      </c>
      <c r="K18" s="49" t="s">
        <v>49</v>
      </c>
      <c r="L18" s="49" t="s">
        <v>95</v>
      </c>
      <c r="M18" s="73"/>
      <c r="N18" s="73"/>
      <c r="O18" s="73"/>
      <c r="P18" s="32"/>
      <c r="Q18" s="32"/>
    </row>
    <row r="19" spans="1:17" ht="21" thickBot="1">
      <c r="A19" s="33"/>
      <c r="B19" s="74" t="s">
        <v>9</v>
      </c>
      <c r="C19" s="51" t="s">
        <v>50</v>
      </c>
      <c r="D19" s="51" t="s">
        <v>50</v>
      </c>
      <c r="E19" s="51" t="s">
        <v>50</v>
      </c>
      <c r="F19" s="75">
        <v>0</v>
      </c>
      <c r="G19" s="51" t="s">
        <v>50</v>
      </c>
      <c r="H19" s="51" t="s">
        <v>50</v>
      </c>
      <c r="I19" s="51" t="s">
        <v>50</v>
      </c>
      <c r="J19" s="51" t="s">
        <v>50</v>
      </c>
      <c r="K19" s="51" t="s">
        <v>50</v>
      </c>
      <c r="L19" s="75">
        <v>0</v>
      </c>
      <c r="M19" s="48"/>
      <c r="N19" s="48"/>
      <c r="O19" s="48"/>
      <c r="P19" s="28"/>
      <c r="Q19" s="28"/>
    </row>
    <row r="20" spans="1:17" ht="21" thickBot="1">
      <c r="A20" s="33"/>
      <c r="B20" s="72" t="s">
        <v>10</v>
      </c>
      <c r="C20" s="51">
        <v>2</v>
      </c>
      <c r="D20" s="51">
        <v>2</v>
      </c>
      <c r="E20" s="51">
        <v>2</v>
      </c>
      <c r="F20" s="75">
        <f t="shared" ref="F20:F41" si="0">AVERAGE(C20:E20)</f>
        <v>2</v>
      </c>
      <c r="G20" s="51">
        <v>1</v>
      </c>
      <c r="H20" s="51">
        <v>2</v>
      </c>
      <c r="I20" s="51">
        <v>1</v>
      </c>
      <c r="J20" s="51">
        <v>1</v>
      </c>
      <c r="K20" s="51">
        <v>2</v>
      </c>
      <c r="L20" s="75">
        <f t="shared" ref="L20:L41" si="1">AVERAGE(I20:K20)</f>
        <v>1.3333333333333333</v>
      </c>
      <c r="M20" s="48"/>
      <c r="N20" s="48"/>
      <c r="O20" s="48"/>
      <c r="P20" s="28"/>
      <c r="Q20" s="28"/>
    </row>
    <row r="21" spans="1:17" ht="21" thickBot="1">
      <c r="A21" s="33"/>
      <c r="B21" s="72" t="s">
        <v>11</v>
      </c>
      <c r="C21" s="51">
        <v>2</v>
      </c>
      <c r="D21" s="51">
        <v>2</v>
      </c>
      <c r="E21" s="51">
        <v>2</v>
      </c>
      <c r="F21" s="75">
        <f t="shared" si="0"/>
        <v>2</v>
      </c>
      <c r="G21" s="51">
        <v>1</v>
      </c>
      <c r="H21" s="51">
        <v>2</v>
      </c>
      <c r="I21" s="51">
        <v>2</v>
      </c>
      <c r="J21" s="51">
        <v>3</v>
      </c>
      <c r="K21" s="51">
        <v>3</v>
      </c>
      <c r="L21" s="75">
        <f t="shared" si="1"/>
        <v>2.6666666666666665</v>
      </c>
      <c r="M21" s="48"/>
      <c r="N21" s="48"/>
      <c r="O21" s="48"/>
      <c r="P21" s="28"/>
      <c r="Q21" s="28"/>
    </row>
    <row r="22" spans="1:17" ht="21" thickBot="1">
      <c r="A22" s="33"/>
      <c r="B22" s="72" t="s">
        <v>12</v>
      </c>
      <c r="C22" s="51" t="s">
        <v>50</v>
      </c>
      <c r="D22" s="51" t="s">
        <v>50</v>
      </c>
      <c r="E22" s="51" t="s">
        <v>50</v>
      </c>
      <c r="F22" s="75"/>
      <c r="G22" s="51" t="s">
        <v>50</v>
      </c>
      <c r="H22" s="51" t="s">
        <v>50</v>
      </c>
      <c r="I22" s="51" t="s">
        <v>50</v>
      </c>
      <c r="J22" s="51" t="s">
        <v>50</v>
      </c>
      <c r="K22" s="51" t="s">
        <v>50</v>
      </c>
      <c r="L22" s="75"/>
      <c r="M22" s="48"/>
      <c r="N22" s="48"/>
      <c r="O22" s="48"/>
      <c r="P22" s="28"/>
      <c r="Q22" s="28"/>
    </row>
    <row r="23" spans="1:17" ht="21" thickBot="1">
      <c r="A23" s="33"/>
      <c r="B23" s="72" t="s">
        <v>13</v>
      </c>
      <c r="C23" s="51">
        <v>2</v>
      </c>
      <c r="D23" s="51">
        <v>2</v>
      </c>
      <c r="E23" s="51">
        <v>2</v>
      </c>
      <c r="F23" s="75">
        <f t="shared" si="0"/>
        <v>2</v>
      </c>
      <c r="G23" s="51">
        <v>2</v>
      </c>
      <c r="H23" s="51">
        <v>3</v>
      </c>
      <c r="I23" s="51">
        <v>2</v>
      </c>
      <c r="J23" s="51">
        <v>3</v>
      </c>
      <c r="K23" s="51">
        <v>3</v>
      </c>
      <c r="L23" s="75">
        <f t="shared" si="1"/>
        <v>2.6666666666666665</v>
      </c>
      <c r="M23" s="48"/>
      <c r="N23" s="48"/>
      <c r="O23" s="48"/>
      <c r="P23" s="28"/>
      <c r="Q23" s="28"/>
    </row>
    <row r="24" spans="1:17" ht="21" thickBot="1">
      <c r="A24" s="33"/>
      <c r="B24" s="72" t="s">
        <v>14</v>
      </c>
      <c r="C24" s="51">
        <v>2</v>
      </c>
      <c r="D24" s="51">
        <v>2</v>
      </c>
      <c r="E24" s="51">
        <v>2</v>
      </c>
      <c r="F24" s="75">
        <f t="shared" si="0"/>
        <v>2</v>
      </c>
      <c r="G24" s="51">
        <v>2</v>
      </c>
      <c r="H24" s="51">
        <v>2</v>
      </c>
      <c r="I24" s="51">
        <v>2</v>
      </c>
      <c r="J24" s="51">
        <v>2</v>
      </c>
      <c r="K24" s="51">
        <v>2</v>
      </c>
      <c r="L24" s="75">
        <f t="shared" si="1"/>
        <v>2</v>
      </c>
      <c r="M24" s="48"/>
      <c r="N24" s="48"/>
      <c r="O24" s="48"/>
      <c r="P24" s="28"/>
      <c r="Q24" s="28"/>
    </row>
    <row r="25" spans="1:17" ht="21" thickBot="1">
      <c r="A25" s="33"/>
      <c r="B25" s="72" t="s">
        <v>15</v>
      </c>
      <c r="C25" s="51" t="s">
        <v>50</v>
      </c>
      <c r="D25" s="51" t="s">
        <v>50</v>
      </c>
      <c r="E25" s="51" t="s">
        <v>50</v>
      </c>
      <c r="F25" s="75"/>
      <c r="G25" s="51" t="s">
        <v>50</v>
      </c>
      <c r="H25" s="51" t="s">
        <v>50</v>
      </c>
      <c r="I25" s="51" t="s">
        <v>50</v>
      </c>
      <c r="J25" s="51" t="s">
        <v>50</v>
      </c>
      <c r="K25" s="51" t="s">
        <v>50</v>
      </c>
      <c r="L25" s="75"/>
      <c r="M25" s="48"/>
      <c r="N25" s="48"/>
      <c r="O25" s="48"/>
      <c r="P25" s="28"/>
      <c r="Q25" s="28"/>
    </row>
    <row r="26" spans="1:17" ht="21" thickBot="1">
      <c r="A26" s="33"/>
      <c r="B26" s="72" t="s">
        <v>16</v>
      </c>
      <c r="C26" s="51">
        <v>2</v>
      </c>
      <c r="D26" s="51">
        <v>2</v>
      </c>
      <c r="E26" s="51">
        <v>3</v>
      </c>
      <c r="F26" s="75">
        <f t="shared" si="0"/>
        <v>2.3333333333333335</v>
      </c>
      <c r="G26" s="51">
        <v>2</v>
      </c>
      <c r="H26" s="51">
        <v>3</v>
      </c>
      <c r="I26" s="51">
        <v>3</v>
      </c>
      <c r="J26" s="51">
        <v>3</v>
      </c>
      <c r="K26" s="51">
        <v>3</v>
      </c>
      <c r="L26" s="75">
        <f t="shared" si="1"/>
        <v>3</v>
      </c>
      <c r="M26" s="48"/>
      <c r="N26" s="48"/>
      <c r="O26" s="48"/>
      <c r="P26" s="28"/>
      <c r="Q26" s="28"/>
    </row>
    <row r="27" spans="1:17" ht="21" thickBot="1">
      <c r="A27" s="33"/>
      <c r="B27" s="72" t="s">
        <v>17</v>
      </c>
      <c r="C27" s="51">
        <v>2</v>
      </c>
      <c r="D27" s="51">
        <v>1</v>
      </c>
      <c r="E27" s="51">
        <v>1</v>
      </c>
      <c r="F27" s="75">
        <f t="shared" si="0"/>
        <v>1.3333333333333333</v>
      </c>
      <c r="G27" s="51">
        <v>2</v>
      </c>
      <c r="H27" s="51">
        <v>1</v>
      </c>
      <c r="I27" s="51">
        <v>1</v>
      </c>
      <c r="J27" s="51">
        <v>1</v>
      </c>
      <c r="K27" s="51">
        <v>1</v>
      </c>
      <c r="L27" s="75">
        <f t="shared" si="1"/>
        <v>1</v>
      </c>
      <c r="M27" s="48"/>
      <c r="N27" s="48"/>
      <c r="O27" s="48"/>
      <c r="P27" s="28"/>
      <c r="Q27" s="28"/>
    </row>
    <row r="28" spans="1:17" ht="21" thickBot="1">
      <c r="A28" s="33"/>
      <c r="B28" s="72" t="s">
        <v>18</v>
      </c>
      <c r="C28" s="51">
        <v>2</v>
      </c>
      <c r="D28" s="51">
        <v>2</v>
      </c>
      <c r="E28" s="51">
        <v>1</v>
      </c>
      <c r="F28" s="75">
        <f t="shared" si="0"/>
        <v>1.6666666666666667</v>
      </c>
      <c r="G28" s="51">
        <v>2</v>
      </c>
      <c r="H28" s="51">
        <v>1</v>
      </c>
      <c r="I28" s="51">
        <v>2</v>
      </c>
      <c r="J28" s="51">
        <v>3</v>
      </c>
      <c r="K28" s="51">
        <v>2</v>
      </c>
      <c r="L28" s="75">
        <f t="shared" si="1"/>
        <v>2.3333333333333335</v>
      </c>
      <c r="M28" s="48"/>
      <c r="N28" s="48"/>
      <c r="O28" s="48"/>
    </row>
    <row r="29" spans="1:17" ht="21" thickBot="1">
      <c r="A29" s="33"/>
      <c r="B29" s="72" t="s">
        <v>19</v>
      </c>
      <c r="C29" s="51">
        <v>2</v>
      </c>
      <c r="D29" s="51">
        <v>2</v>
      </c>
      <c r="E29" s="51">
        <v>1</v>
      </c>
      <c r="F29" s="75">
        <f t="shared" si="0"/>
        <v>1.6666666666666667</v>
      </c>
      <c r="G29" s="51">
        <v>2</v>
      </c>
      <c r="H29" s="51">
        <v>2</v>
      </c>
      <c r="I29" s="51">
        <v>2</v>
      </c>
      <c r="J29" s="51">
        <v>2</v>
      </c>
      <c r="K29" s="51">
        <v>3</v>
      </c>
      <c r="L29" s="75">
        <f t="shared" si="1"/>
        <v>2.3333333333333335</v>
      </c>
      <c r="M29" s="48"/>
      <c r="N29" s="48"/>
      <c r="O29" s="48"/>
    </row>
    <row r="30" spans="1:17" ht="21" thickBot="1">
      <c r="A30" s="33"/>
      <c r="B30" s="72" t="s">
        <v>20</v>
      </c>
      <c r="C30" s="51">
        <v>2</v>
      </c>
      <c r="D30" s="51">
        <v>2</v>
      </c>
      <c r="E30" s="51">
        <v>2</v>
      </c>
      <c r="F30" s="75">
        <f t="shared" si="0"/>
        <v>2</v>
      </c>
      <c r="G30" s="51">
        <v>3</v>
      </c>
      <c r="H30" s="51">
        <v>1</v>
      </c>
      <c r="I30" s="51">
        <v>2</v>
      </c>
      <c r="J30" s="51">
        <v>2</v>
      </c>
      <c r="K30" s="51">
        <v>2</v>
      </c>
      <c r="L30" s="75">
        <f t="shared" si="1"/>
        <v>2</v>
      </c>
      <c r="M30" s="48"/>
      <c r="N30" s="48"/>
      <c r="O30" s="48"/>
    </row>
    <row r="31" spans="1:17" ht="21" thickBot="1">
      <c r="A31" s="33"/>
      <c r="B31" s="72" t="s">
        <v>21</v>
      </c>
      <c r="C31" s="51">
        <v>2</v>
      </c>
      <c r="D31" s="51">
        <v>2</v>
      </c>
      <c r="E31" s="51">
        <v>2</v>
      </c>
      <c r="F31" s="75">
        <f t="shared" si="0"/>
        <v>2</v>
      </c>
      <c r="G31" s="51">
        <v>2</v>
      </c>
      <c r="H31" s="51">
        <v>1</v>
      </c>
      <c r="I31" s="51">
        <v>2</v>
      </c>
      <c r="J31" s="51">
        <v>3</v>
      </c>
      <c r="K31" s="51">
        <v>2</v>
      </c>
      <c r="L31" s="75">
        <f t="shared" si="1"/>
        <v>2.3333333333333335</v>
      </c>
      <c r="M31" s="48"/>
      <c r="N31" s="48"/>
      <c r="O31" s="48"/>
    </row>
    <row r="32" spans="1:17" ht="21" thickBot="1">
      <c r="A32" s="33"/>
      <c r="B32" s="72" t="s">
        <v>22</v>
      </c>
      <c r="C32" s="51" t="s">
        <v>50</v>
      </c>
      <c r="D32" s="51" t="s">
        <v>50</v>
      </c>
      <c r="E32" s="51" t="s">
        <v>50</v>
      </c>
      <c r="F32" s="75"/>
      <c r="G32" s="51" t="s">
        <v>50</v>
      </c>
      <c r="H32" s="51" t="s">
        <v>50</v>
      </c>
      <c r="I32" s="51" t="s">
        <v>50</v>
      </c>
      <c r="J32" s="51" t="s">
        <v>50</v>
      </c>
      <c r="K32" s="51" t="s">
        <v>50</v>
      </c>
      <c r="L32" s="75"/>
      <c r="M32" s="48"/>
      <c r="N32" s="48"/>
      <c r="O32" s="48"/>
    </row>
    <row r="33" spans="1:15" ht="21" thickBot="1">
      <c r="A33" s="33"/>
      <c r="B33" s="72" t="s">
        <v>23</v>
      </c>
      <c r="C33" s="51" t="s">
        <v>50</v>
      </c>
      <c r="D33" s="51" t="s">
        <v>50</v>
      </c>
      <c r="E33" s="51" t="s">
        <v>50</v>
      </c>
      <c r="F33" s="75"/>
      <c r="G33" s="51" t="s">
        <v>50</v>
      </c>
      <c r="H33" s="51" t="s">
        <v>50</v>
      </c>
      <c r="I33" s="51" t="s">
        <v>50</v>
      </c>
      <c r="J33" s="51" t="s">
        <v>50</v>
      </c>
      <c r="K33" s="51" t="s">
        <v>50</v>
      </c>
      <c r="L33" s="75"/>
      <c r="M33" s="48"/>
      <c r="N33" s="48"/>
      <c r="O33" s="48"/>
    </row>
    <row r="34" spans="1:15" ht="21" thickBot="1">
      <c r="A34" s="33"/>
      <c r="B34" s="72" t="s">
        <v>24</v>
      </c>
      <c r="C34" s="51">
        <v>2</v>
      </c>
      <c r="D34" s="51">
        <v>1</v>
      </c>
      <c r="E34" s="51">
        <v>2</v>
      </c>
      <c r="F34" s="75">
        <f t="shared" si="0"/>
        <v>1.6666666666666667</v>
      </c>
      <c r="G34" s="51">
        <v>1</v>
      </c>
      <c r="H34" s="51">
        <v>2</v>
      </c>
      <c r="I34" s="51">
        <v>1</v>
      </c>
      <c r="J34" s="51">
        <v>2</v>
      </c>
      <c r="K34" s="51">
        <v>2</v>
      </c>
      <c r="L34" s="75">
        <f t="shared" si="1"/>
        <v>1.6666666666666667</v>
      </c>
      <c r="M34" s="48"/>
      <c r="N34" s="48"/>
      <c r="O34" s="48"/>
    </row>
    <row r="35" spans="1:15" ht="19.5" thickBot="1">
      <c r="A35" s="33"/>
      <c r="B35" s="44" t="s">
        <v>25</v>
      </c>
      <c r="C35" s="36" t="s">
        <v>50</v>
      </c>
      <c r="D35" s="36" t="s">
        <v>50</v>
      </c>
      <c r="E35" s="36" t="s">
        <v>50</v>
      </c>
      <c r="F35" s="46"/>
      <c r="G35" s="36" t="s">
        <v>50</v>
      </c>
      <c r="H35" s="36" t="s">
        <v>50</v>
      </c>
      <c r="I35" s="36" t="s">
        <v>50</v>
      </c>
      <c r="J35" s="36" t="s">
        <v>50</v>
      </c>
      <c r="K35" s="36" t="s">
        <v>50</v>
      </c>
      <c r="L35" s="46"/>
      <c r="M35" s="33"/>
      <c r="N35" s="33"/>
    </row>
    <row r="36" spans="1:15" ht="16.5" thickBot="1">
      <c r="B36" s="7" t="s">
        <v>26</v>
      </c>
      <c r="C36" s="1" t="s">
        <v>50</v>
      </c>
      <c r="D36" s="1" t="s">
        <v>50</v>
      </c>
      <c r="E36" s="1" t="s">
        <v>50</v>
      </c>
      <c r="F36" s="13"/>
      <c r="G36" s="1" t="s">
        <v>50</v>
      </c>
      <c r="H36" s="1" t="s">
        <v>50</v>
      </c>
      <c r="I36" s="1" t="s">
        <v>50</v>
      </c>
      <c r="J36" s="1" t="s">
        <v>50</v>
      </c>
      <c r="K36" s="1" t="s">
        <v>50</v>
      </c>
      <c r="L36" s="13"/>
    </row>
    <row r="37" spans="1:15" ht="16.5" thickBot="1">
      <c r="B37" s="7" t="s">
        <v>27</v>
      </c>
      <c r="C37" s="1">
        <v>2</v>
      </c>
      <c r="D37" s="1">
        <v>2</v>
      </c>
      <c r="E37" s="1">
        <v>2</v>
      </c>
      <c r="F37" s="13">
        <f t="shared" si="0"/>
        <v>2</v>
      </c>
      <c r="G37" s="1">
        <v>2</v>
      </c>
      <c r="H37" s="1">
        <v>3</v>
      </c>
      <c r="I37" s="1">
        <v>2</v>
      </c>
      <c r="J37" s="1">
        <v>2</v>
      </c>
      <c r="K37" s="1">
        <v>2</v>
      </c>
      <c r="L37" s="13">
        <f t="shared" si="1"/>
        <v>2</v>
      </c>
    </row>
    <row r="38" spans="1:15" ht="16.5" thickBot="1">
      <c r="B38" s="7" t="s">
        <v>28</v>
      </c>
      <c r="C38" s="1" t="s">
        <v>50</v>
      </c>
      <c r="D38" s="1" t="s">
        <v>50</v>
      </c>
      <c r="E38" s="1" t="s">
        <v>50</v>
      </c>
      <c r="F38" s="13"/>
      <c r="G38" s="1" t="s">
        <v>50</v>
      </c>
      <c r="H38" s="1" t="s">
        <v>50</v>
      </c>
      <c r="I38" s="1" t="s">
        <v>50</v>
      </c>
      <c r="J38" s="1" t="s">
        <v>50</v>
      </c>
      <c r="K38" s="1" t="s">
        <v>50</v>
      </c>
      <c r="L38" s="13"/>
    </row>
    <row r="39" spans="1:15" ht="16.5" thickBot="1">
      <c r="B39" s="7" t="s">
        <v>29</v>
      </c>
      <c r="C39" s="1" t="s">
        <v>50</v>
      </c>
      <c r="D39" s="1" t="s">
        <v>50</v>
      </c>
      <c r="E39" s="1" t="s">
        <v>50</v>
      </c>
      <c r="F39" s="13"/>
      <c r="G39" s="1" t="s">
        <v>50</v>
      </c>
      <c r="H39" s="1" t="s">
        <v>50</v>
      </c>
      <c r="I39" s="1" t="s">
        <v>50</v>
      </c>
      <c r="J39" s="1" t="s">
        <v>50</v>
      </c>
      <c r="K39" s="1" t="s">
        <v>50</v>
      </c>
      <c r="L39" s="13"/>
    </row>
    <row r="40" spans="1:15" ht="16.5" thickBot="1">
      <c r="B40" s="7" t="s">
        <v>30</v>
      </c>
      <c r="C40" s="1">
        <v>2</v>
      </c>
      <c r="D40" s="1">
        <v>2</v>
      </c>
      <c r="E40" s="1">
        <v>2</v>
      </c>
      <c r="F40" s="13">
        <f t="shared" si="0"/>
        <v>2</v>
      </c>
      <c r="G40" s="1">
        <v>2</v>
      </c>
      <c r="H40" s="1">
        <v>3</v>
      </c>
      <c r="I40" s="1">
        <v>2</v>
      </c>
      <c r="J40" s="1">
        <v>2</v>
      </c>
      <c r="K40" s="1">
        <v>2</v>
      </c>
      <c r="L40" s="13">
        <f t="shared" si="1"/>
        <v>2</v>
      </c>
    </row>
    <row r="41" spans="1:15" ht="16.5" thickBot="1">
      <c r="B41" s="7" t="s">
        <v>31</v>
      </c>
      <c r="C41" s="1">
        <v>1</v>
      </c>
      <c r="D41" s="1">
        <v>1</v>
      </c>
      <c r="E41" s="1">
        <v>1</v>
      </c>
      <c r="F41" s="13">
        <f t="shared" si="0"/>
        <v>1</v>
      </c>
      <c r="G41" s="1">
        <v>0</v>
      </c>
      <c r="H41" s="1">
        <v>1</v>
      </c>
      <c r="I41" s="1">
        <v>1</v>
      </c>
      <c r="J41" s="1">
        <v>1</v>
      </c>
      <c r="K41" s="1">
        <v>2</v>
      </c>
      <c r="L41" s="13">
        <f t="shared" si="1"/>
        <v>1.3333333333333333</v>
      </c>
    </row>
    <row r="42" spans="1:15">
      <c r="F42" s="14">
        <f>AVERAGE(F19:F41)</f>
        <v>1.7111111111111112</v>
      </c>
      <c r="L42" s="14">
        <f>AVERAGE(L19:L41)</f>
        <v>1.911111111111111</v>
      </c>
    </row>
    <row r="43" spans="1:15" ht="15.75">
      <c r="B43" s="5"/>
      <c r="F43" s="23">
        <f>+F42/3</f>
        <v>0.57037037037037042</v>
      </c>
      <c r="L43" s="23">
        <f>+L42/3</f>
        <v>0.63703703703703696</v>
      </c>
    </row>
    <row r="44" spans="1:15" ht="15.75">
      <c r="B44" s="5" t="s">
        <v>32</v>
      </c>
    </row>
  </sheetData>
  <mergeCells count="4">
    <mergeCell ref="B16:B18"/>
    <mergeCell ref="C16:F17"/>
    <mergeCell ref="G16:L17"/>
    <mergeCell ref="B7:L15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9" width="15.71093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4.5" customHeight="1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56</v>
      </c>
      <c r="C7" s="97"/>
      <c r="D7" s="97"/>
      <c r="E7" s="97"/>
      <c r="F7" s="97"/>
      <c r="G7" s="97"/>
      <c r="H7" s="97"/>
      <c r="I7" s="97"/>
      <c r="J7" s="98"/>
      <c r="K7" s="48"/>
      <c r="L7" s="48"/>
      <c r="M7" s="4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1"/>
      <c r="K8" s="48"/>
      <c r="L8" s="48"/>
      <c r="M8" s="48"/>
      <c r="N8" s="48"/>
      <c r="O8" s="48"/>
      <c r="P8" s="28"/>
      <c r="Q8" s="28"/>
    </row>
    <row r="9" spans="1:17" ht="20.25">
      <c r="A9" s="33"/>
      <c r="B9" s="99"/>
      <c r="C9" s="100"/>
      <c r="D9" s="100"/>
      <c r="E9" s="100"/>
      <c r="F9" s="100"/>
      <c r="G9" s="100"/>
      <c r="H9" s="100"/>
      <c r="I9" s="100"/>
      <c r="J9" s="101"/>
      <c r="K9" s="48"/>
      <c r="L9" s="48"/>
      <c r="M9" s="48"/>
      <c r="N9" s="48"/>
      <c r="O9" s="48"/>
      <c r="P9" s="28"/>
      <c r="Q9" s="28"/>
    </row>
    <row r="10" spans="1:17" ht="20.25">
      <c r="A10" s="33"/>
      <c r="B10" s="99"/>
      <c r="C10" s="100"/>
      <c r="D10" s="100"/>
      <c r="E10" s="100"/>
      <c r="F10" s="100"/>
      <c r="G10" s="100"/>
      <c r="H10" s="100"/>
      <c r="I10" s="100"/>
      <c r="J10" s="101"/>
      <c r="K10" s="48"/>
      <c r="L10" s="48"/>
      <c r="M10" s="48"/>
      <c r="N10" s="48"/>
      <c r="O10" s="48"/>
      <c r="P10" s="28"/>
      <c r="Q10" s="28"/>
    </row>
    <row r="11" spans="1:17" ht="15" customHeight="1">
      <c r="A11" s="33"/>
      <c r="B11" s="99"/>
      <c r="C11" s="100"/>
      <c r="D11" s="100"/>
      <c r="E11" s="100"/>
      <c r="F11" s="100"/>
      <c r="G11" s="100"/>
      <c r="H11" s="100"/>
      <c r="I11" s="100"/>
      <c r="J11" s="101"/>
      <c r="K11" s="48"/>
      <c r="L11" s="48"/>
      <c r="M11" s="48"/>
      <c r="N11" s="48"/>
      <c r="O11" s="48"/>
      <c r="P11" s="28"/>
      <c r="Q11" s="28"/>
    </row>
    <row r="12" spans="1:17" ht="20.25">
      <c r="A12" s="33"/>
      <c r="B12" s="99"/>
      <c r="C12" s="100"/>
      <c r="D12" s="100"/>
      <c r="E12" s="100"/>
      <c r="F12" s="100"/>
      <c r="G12" s="100"/>
      <c r="H12" s="100"/>
      <c r="I12" s="100"/>
      <c r="J12" s="101"/>
      <c r="K12" s="48"/>
      <c r="L12" s="48"/>
      <c r="M12" s="48"/>
      <c r="N12" s="48"/>
      <c r="O12" s="48"/>
      <c r="P12" s="28"/>
      <c r="Q12" s="28"/>
    </row>
    <row r="13" spans="1:17" ht="20.25">
      <c r="A13" s="33"/>
      <c r="B13" s="99"/>
      <c r="C13" s="100"/>
      <c r="D13" s="100"/>
      <c r="E13" s="100"/>
      <c r="F13" s="100"/>
      <c r="G13" s="100"/>
      <c r="H13" s="100"/>
      <c r="I13" s="100"/>
      <c r="J13" s="101"/>
      <c r="K13" s="48"/>
      <c r="L13" s="48"/>
      <c r="M13" s="48"/>
      <c r="N13" s="48"/>
      <c r="O13" s="48"/>
      <c r="P13" s="28"/>
      <c r="Q13" s="28"/>
    </row>
    <row r="14" spans="1:17" ht="21" thickBot="1">
      <c r="A14" s="33"/>
      <c r="B14" s="102"/>
      <c r="C14" s="103"/>
      <c r="D14" s="103"/>
      <c r="E14" s="103"/>
      <c r="F14" s="103"/>
      <c r="G14" s="103"/>
      <c r="H14" s="103"/>
      <c r="I14" s="103"/>
      <c r="J14" s="104"/>
      <c r="K14" s="48"/>
      <c r="L14" s="48"/>
      <c r="M14" s="48"/>
      <c r="N14" s="48"/>
      <c r="O14" s="48"/>
      <c r="P14" s="28"/>
      <c r="Q14" s="28"/>
    </row>
    <row r="15" spans="1:17" ht="31.5" customHeight="1">
      <c r="A15" s="33"/>
      <c r="B15" s="116" t="s">
        <v>51</v>
      </c>
      <c r="C15" s="90" t="s">
        <v>2</v>
      </c>
      <c r="D15" s="91"/>
      <c r="E15" s="91"/>
      <c r="F15" s="91"/>
      <c r="G15" s="91"/>
      <c r="H15" s="91"/>
      <c r="I15" s="91"/>
      <c r="J15" s="92"/>
      <c r="K15" s="48"/>
      <c r="L15" s="48"/>
      <c r="M15" s="48"/>
      <c r="N15" s="48"/>
      <c r="O15" s="48"/>
      <c r="P15" s="28"/>
      <c r="Q15" s="28"/>
    </row>
    <row r="16" spans="1:17" ht="12" customHeight="1" thickBot="1">
      <c r="A16" s="33"/>
      <c r="B16" s="116"/>
      <c r="C16" s="93"/>
      <c r="D16" s="94"/>
      <c r="E16" s="94"/>
      <c r="F16" s="94"/>
      <c r="G16" s="94"/>
      <c r="H16" s="94"/>
      <c r="I16" s="94"/>
      <c r="J16" s="95"/>
      <c r="K16" s="48"/>
      <c r="L16" s="48"/>
      <c r="M16" s="48"/>
      <c r="N16" s="48"/>
      <c r="O16" s="48"/>
      <c r="P16" s="28"/>
      <c r="Q16" s="28"/>
    </row>
    <row r="17" spans="1:17" ht="101.25" customHeight="1">
      <c r="A17" s="33"/>
      <c r="B17" s="116"/>
      <c r="C17" s="118" t="s">
        <v>57</v>
      </c>
      <c r="D17" s="88" t="s">
        <v>52</v>
      </c>
      <c r="E17" s="88" t="s">
        <v>53</v>
      </c>
      <c r="F17" s="88" t="s">
        <v>54</v>
      </c>
      <c r="G17" s="88" t="s">
        <v>38</v>
      </c>
      <c r="H17" s="88" t="s">
        <v>55</v>
      </c>
      <c r="I17" s="88" t="s">
        <v>37</v>
      </c>
      <c r="J17" s="88" t="s">
        <v>95</v>
      </c>
      <c r="K17" s="48"/>
      <c r="L17" s="48"/>
      <c r="M17" s="48"/>
      <c r="N17" s="48"/>
      <c r="O17" s="48"/>
      <c r="P17" s="28"/>
      <c r="Q17" s="28"/>
    </row>
    <row r="18" spans="1:17" ht="21" thickBot="1">
      <c r="A18" s="33"/>
      <c r="B18" s="117"/>
      <c r="C18" s="119"/>
      <c r="D18" s="89"/>
      <c r="E18" s="89"/>
      <c r="F18" s="89"/>
      <c r="G18" s="89"/>
      <c r="H18" s="89"/>
      <c r="I18" s="89"/>
      <c r="J18" s="89"/>
      <c r="K18" s="48"/>
      <c r="L18" s="48"/>
      <c r="M18" s="48"/>
      <c r="N18" s="48"/>
      <c r="O18" s="48"/>
      <c r="P18" s="28"/>
      <c r="Q18" s="28"/>
    </row>
    <row r="19" spans="1:17" ht="21" thickBot="1">
      <c r="A19" s="33"/>
      <c r="B19" s="72" t="s">
        <v>9</v>
      </c>
      <c r="C19" s="51">
        <v>2</v>
      </c>
      <c r="D19" s="51" t="s">
        <v>50</v>
      </c>
      <c r="E19" s="51">
        <v>3</v>
      </c>
      <c r="F19" s="51">
        <v>3</v>
      </c>
      <c r="G19" s="51">
        <v>3</v>
      </c>
      <c r="H19" s="51">
        <v>1</v>
      </c>
      <c r="I19" s="51">
        <v>3</v>
      </c>
      <c r="J19" s="52">
        <f>AVERAGE(C19:I19)</f>
        <v>2.5</v>
      </c>
      <c r="K19" s="48"/>
      <c r="L19" s="48"/>
      <c r="M19" s="48"/>
      <c r="N19" s="48"/>
      <c r="O19" s="48"/>
      <c r="P19" s="28"/>
      <c r="Q19" s="28"/>
    </row>
    <row r="20" spans="1:17" ht="21" thickBot="1">
      <c r="A20" s="33"/>
      <c r="B20" s="72" t="s">
        <v>10</v>
      </c>
      <c r="C20" s="51">
        <v>2</v>
      </c>
      <c r="D20" s="51" t="s">
        <v>50</v>
      </c>
      <c r="E20" s="51">
        <v>3</v>
      </c>
      <c r="F20" s="51">
        <v>3</v>
      </c>
      <c r="G20" s="51">
        <v>3</v>
      </c>
      <c r="H20" s="51">
        <v>3</v>
      </c>
      <c r="I20" s="51">
        <v>3</v>
      </c>
      <c r="J20" s="52">
        <f t="shared" ref="J20:J41" si="0">AVERAGE(C20:I20)</f>
        <v>2.8333333333333335</v>
      </c>
      <c r="K20" s="48"/>
      <c r="L20" s="48"/>
      <c r="M20" s="48"/>
      <c r="N20" s="48"/>
      <c r="O20" s="48"/>
      <c r="P20" s="28"/>
      <c r="Q20" s="28"/>
    </row>
    <row r="21" spans="1:17" ht="21" thickBot="1">
      <c r="A21" s="33"/>
      <c r="B21" s="72" t="s">
        <v>11</v>
      </c>
      <c r="C21" s="51">
        <v>2</v>
      </c>
      <c r="D21" s="51" t="s">
        <v>50</v>
      </c>
      <c r="E21" s="51">
        <v>2</v>
      </c>
      <c r="F21" s="51">
        <v>2</v>
      </c>
      <c r="G21" s="51">
        <v>2</v>
      </c>
      <c r="H21" s="51">
        <v>2</v>
      </c>
      <c r="I21" s="51">
        <v>2</v>
      </c>
      <c r="J21" s="52">
        <f t="shared" si="0"/>
        <v>2</v>
      </c>
      <c r="K21" s="48"/>
      <c r="L21" s="48"/>
      <c r="M21" s="48"/>
      <c r="N21" s="48"/>
      <c r="O21" s="48"/>
      <c r="P21" s="28"/>
      <c r="Q21" s="28"/>
    </row>
    <row r="22" spans="1:17" ht="21" thickBot="1">
      <c r="A22" s="33"/>
      <c r="B22" s="72" t="s">
        <v>12</v>
      </c>
      <c r="C22" s="51">
        <v>3</v>
      </c>
      <c r="D22" s="51" t="s">
        <v>50</v>
      </c>
      <c r="E22" s="51">
        <v>3</v>
      </c>
      <c r="F22" s="51">
        <v>3</v>
      </c>
      <c r="G22" s="51">
        <v>3</v>
      </c>
      <c r="H22" s="51">
        <v>2</v>
      </c>
      <c r="I22" s="51">
        <v>2</v>
      </c>
      <c r="J22" s="52">
        <f t="shared" si="0"/>
        <v>2.6666666666666665</v>
      </c>
      <c r="K22" s="48"/>
      <c r="L22" s="48"/>
      <c r="M22" s="48"/>
      <c r="N22" s="48"/>
      <c r="O22" s="48"/>
      <c r="P22" s="28"/>
      <c r="Q22" s="28"/>
    </row>
    <row r="23" spans="1:17" ht="21" thickBot="1">
      <c r="A23" s="33"/>
      <c r="B23" s="72" t="s">
        <v>13</v>
      </c>
      <c r="C23" s="51">
        <v>3</v>
      </c>
      <c r="D23" s="51" t="s">
        <v>50</v>
      </c>
      <c r="E23" s="51">
        <v>3</v>
      </c>
      <c r="F23" s="51">
        <v>3</v>
      </c>
      <c r="G23" s="51">
        <v>3</v>
      </c>
      <c r="H23" s="51">
        <v>3</v>
      </c>
      <c r="I23" s="51">
        <v>2</v>
      </c>
      <c r="J23" s="52">
        <f t="shared" si="0"/>
        <v>2.8333333333333335</v>
      </c>
      <c r="K23" s="48"/>
      <c r="L23" s="48"/>
      <c r="M23" s="48"/>
      <c r="N23" s="48"/>
      <c r="O23" s="48"/>
      <c r="P23" s="28"/>
      <c r="Q23" s="28"/>
    </row>
    <row r="24" spans="1:17" ht="21" thickBot="1">
      <c r="A24" s="33"/>
      <c r="B24" s="72" t="s">
        <v>14</v>
      </c>
      <c r="C24" s="51">
        <v>3</v>
      </c>
      <c r="D24" s="51" t="s">
        <v>50</v>
      </c>
      <c r="E24" s="51">
        <v>3</v>
      </c>
      <c r="F24" s="51">
        <v>3</v>
      </c>
      <c r="G24" s="51">
        <v>3</v>
      </c>
      <c r="H24" s="51">
        <v>3</v>
      </c>
      <c r="I24" s="51">
        <v>2</v>
      </c>
      <c r="J24" s="52">
        <f t="shared" si="0"/>
        <v>2.8333333333333335</v>
      </c>
      <c r="K24" s="48"/>
      <c r="L24" s="48"/>
      <c r="M24" s="48"/>
      <c r="N24" s="48"/>
      <c r="O24" s="48"/>
      <c r="P24" s="28"/>
      <c r="Q24" s="28"/>
    </row>
    <row r="25" spans="1:17" ht="21" thickBot="1">
      <c r="A25" s="33"/>
      <c r="B25" s="72" t="s">
        <v>15</v>
      </c>
      <c r="C25" s="51">
        <v>2</v>
      </c>
      <c r="D25" s="51" t="s">
        <v>50</v>
      </c>
      <c r="E25" s="51">
        <v>2</v>
      </c>
      <c r="F25" s="51">
        <v>3</v>
      </c>
      <c r="G25" s="51">
        <v>2</v>
      </c>
      <c r="H25" s="51">
        <v>2</v>
      </c>
      <c r="I25" s="51">
        <v>3</v>
      </c>
      <c r="J25" s="52">
        <f t="shared" si="0"/>
        <v>2.3333333333333335</v>
      </c>
      <c r="K25" s="48"/>
      <c r="L25" s="48"/>
      <c r="M25" s="48"/>
      <c r="N25" s="48"/>
      <c r="O25" s="48"/>
      <c r="P25" s="28"/>
      <c r="Q25" s="28"/>
    </row>
    <row r="26" spans="1:17" ht="21" thickBot="1">
      <c r="A26" s="33"/>
      <c r="B26" s="72" t="s">
        <v>16</v>
      </c>
      <c r="C26" s="51">
        <v>3</v>
      </c>
      <c r="D26" s="51" t="s">
        <v>50</v>
      </c>
      <c r="E26" s="51">
        <v>3</v>
      </c>
      <c r="F26" s="51">
        <v>3</v>
      </c>
      <c r="G26" s="51">
        <v>3</v>
      </c>
      <c r="H26" s="51">
        <v>3</v>
      </c>
      <c r="I26" s="51">
        <v>3</v>
      </c>
      <c r="J26" s="52">
        <f t="shared" si="0"/>
        <v>3</v>
      </c>
      <c r="K26" s="48"/>
      <c r="L26" s="48"/>
      <c r="M26" s="48"/>
      <c r="N26" s="48"/>
      <c r="O26" s="48"/>
      <c r="P26" s="28"/>
      <c r="Q26" s="28"/>
    </row>
    <row r="27" spans="1:17" ht="21" thickBot="1">
      <c r="A27" s="33"/>
      <c r="B27" s="72" t="s">
        <v>17</v>
      </c>
      <c r="C27" s="51">
        <v>2</v>
      </c>
      <c r="D27" s="51" t="s">
        <v>50</v>
      </c>
      <c r="E27" s="51">
        <v>2</v>
      </c>
      <c r="F27" s="51">
        <v>2</v>
      </c>
      <c r="G27" s="51">
        <v>1</v>
      </c>
      <c r="H27" s="51">
        <v>2</v>
      </c>
      <c r="I27" s="51">
        <v>2</v>
      </c>
      <c r="J27" s="52">
        <f t="shared" si="0"/>
        <v>1.8333333333333333</v>
      </c>
      <c r="K27" s="48"/>
      <c r="L27" s="48"/>
      <c r="M27" s="48"/>
      <c r="N27" s="48"/>
      <c r="O27" s="48"/>
      <c r="P27" s="28"/>
      <c r="Q27" s="28"/>
    </row>
    <row r="28" spans="1:17" ht="21" thickBot="1">
      <c r="A28" s="33"/>
      <c r="B28" s="72" t="s">
        <v>18</v>
      </c>
      <c r="C28" s="51">
        <v>3</v>
      </c>
      <c r="D28" s="51" t="s">
        <v>50</v>
      </c>
      <c r="E28" s="51">
        <v>3</v>
      </c>
      <c r="F28" s="51">
        <v>3</v>
      </c>
      <c r="G28" s="51">
        <v>3</v>
      </c>
      <c r="H28" s="51">
        <v>3</v>
      </c>
      <c r="I28" s="51">
        <v>2</v>
      </c>
      <c r="J28" s="52">
        <f t="shared" si="0"/>
        <v>2.8333333333333335</v>
      </c>
      <c r="K28" s="48"/>
      <c r="L28" s="48"/>
      <c r="M28" s="48"/>
      <c r="N28" s="48"/>
      <c r="O28" s="48"/>
    </row>
    <row r="29" spans="1:17" ht="21" thickBot="1">
      <c r="A29" s="33"/>
      <c r="B29" s="72" t="s">
        <v>19</v>
      </c>
      <c r="C29" s="51">
        <v>2</v>
      </c>
      <c r="D29" s="51" t="s">
        <v>50</v>
      </c>
      <c r="E29" s="51">
        <v>3</v>
      </c>
      <c r="F29" s="51">
        <v>3</v>
      </c>
      <c r="G29" s="51">
        <v>3</v>
      </c>
      <c r="H29" s="51">
        <v>2</v>
      </c>
      <c r="I29" s="51">
        <v>2</v>
      </c>
      <c r="J29" s="52">
        <f t="shared" si="0"/>
        <v>2.5</v>
      </c>
      <c r="K29" s="48"/>
      <c r="L29" s="48"/>
      <c r="M29" s="48"/>
      <c r="N29" s="48"/>
      <c r="O29" s="48"/>
    </row>
    <row r="30" spans="1:17" ht="21" thickBot="1">
      <c r="A30" s="33"/>
      <c r="B30" s="72" t="s">
        <v>20</v>
      </c>
      <c r="C30" s="51">
        <v>3</v>
      </c>
      <c r="D30" s="51" t="s">
        <v>50</v>
      </c>
      <c r="E30" s="51">
        <v>3</v>
      </c>
      <c r="F30" s="51">
        <v>3</v>
      </c>
      <c r="G30" s="51">
        <v>3</v>
      </c>
      <c r="H30" s="51">
        <v>3</v>
      </c>
      <c r="I30" s="51">
        <v>3</v>
      </c>
      <c r="J30" s="52">
        <f t="shared" si="0"/>
        <v>3</v>
      </c>
      <c r="K30" s="48"/>
      <c r="L30" s="48"/>
      <c r="M30" s="48"/>
      <c r="N30" s="48"/>
      <c r="O30" s="48"/>
    </row>
    <row r="31" spans="1:17" ht="21" thickBot="1">
      <c r="A31" s="33"/>
      <c r="B31" s="72" t="s">
        <v>21</v>
      </c>
      <c r="C31" s="51">
        <v>3</v>
      </c>
      <c r="D31" s="51" t="s">
        <v>50</v>
      </c>
      <c r="E31" s="51">
        <v>3</v>
      </c>
      <c r="F31" s="51">
        <v>3</v>
      </c>
      <c r="G31" s="51">
        <v>3</v>
      </c>
      <c r="H31" s="51">
        <v>2</v>
      </c>
      <c r="I31" s="51">
        <v>2</v>
      </c>
      <c r="J31" s="52">
        <f t="shared" si="0"/>
        <v>2.6666666666666665</v>
      </c>
      <c r="K31" s="48"/>
      <c r="L31" s="48"/>
      <c r="M31" s="48"/>
      <c r="N31" s="48"/>
      <c r="O31" s="48"/>
    </row>
    <row r="32" spans="1:17" ht="21" thickBot="1">
      <c r="A32" s="33"/>
      <c r="B32" s="72" t="s">
        <v>22</v>
      </c>
      <c r="C32" s="51" t="s">
        <v>50</v>
      </c>
      <c r="D32" s="51" t="s">
        <v>50</v>
      </c>
      <c r="E32" s="51" t="s">
        <v>50</v>
      </c>
      <c r="F32" s="51" t="s">
        <v>50</v>
      </c>
      <c r="G32" s="51" t="s">
        <v>50</v>
      </c>
      <c r="H32" s="51" t="s">
        <v>50</v>
      </c>
      <c r="I32" s="51" t="s">
        <v>50</v>
      </c>
      <c r="J32" s="52"/>
      <c r="K32" s="48"/>
      <c r="L32" s="48"/>
      <c r="M32" s="48"/>
      <c r="N32" s="48"/>
      <c r="O32" s="48"/>
    </row>
    <row r="33" spans="1:15" ht="21" thickBot="1">
      <c r="A33" s="33"/>
      <c r="B33" s="72" t="s">
        <v>23</v>
      </c>
      <c r="C33" s="51">
        <v>3</v>
      </c>
      <c r="D33" s="51" t="s">
        <v>50</v>
      </c>
      <c r="E33" s="51">
        <v>3</v>
      </c>
      <c r="F33" s="51">
        <v>3</v>
      </c>
      <c r="G33" s="51">
        <v>3</v>
      </c>
      <c r="H33" s="51">
        <v>3</v>
      </c>
      <c r="I33" s="51">
        <v>1</v>
      </c>
      <c r="J33" s="52">
        <f t="shared" si="0"/>
        <v>2.6666666666666665</v>
      </c>
      <c r="K33" s="48"/>
      <c r="L33" s="48"/>
      <c r="M33" s="48"/>
      <c r="N33" s="48"/>
      <c r="O33" s="48"/>
    </row>
    <row r="34" spans="1:15" ht="21" thickBot="1">
      <c r="A34" s="33"/>
      <c r="B34" s="72" t="s">
        <v>24</v>
      </c>
      <c r="C34" s="51">
        <v>3</v>
      </c>
      <c r="D34" s="51" t="s">
        <v>50</v>
      </c>
      <c r="E34" s="51">
        <v>3</v>
      </c>
      <c r="F34" s="51">
        <v>3</v>
      </c>
      <c r="G34" s="51">
        <v>3</v>
      </c>
      <c r="H34" s="51">
        <v>3</v>
      </c>
      <c r="I34" s="51">
        <v>3</v>
      </c>
      <c r="J34" s="52">
        <f t="shared" si="0"/>
        <v>3</v>
      </c>
      <c r="K34" s="48"/>
      <c r="L34" s="48"/>
      <c r="M34" s="48"/>
      <c r="N34" s="48"/>
      <c r="O34" s="48"/>
    </row>
    <row r="35" spans="1:15" ht="19.5" thickBot="1">
      <c r="A35" s="33"/>
      <c r="B35" s="44" t="s">
        <v>25</v>
      </c>
      <c r="C35" s="36">
        <v>2</v>
      </c>
      <c r="D35" s="36" t="s">
        <v>50</v>
      </c>
      <c r="E35" s="36">
        <v>2</v>
      </c>
      <c r="F35" s="36">
        <v>3</v>
      </c>
      <c r="G35" s="36">
        <v>2</v>
      </c>
      <c r="H35" s="36">
        <v>3</v>
      </c>
      <c r="I35" s="36">
        <v>1</v>
      </c>
      <c r="J35" s="37">
        <f t="shared" si="0"/>
        <v>2.1666666666666665</v>
      </c>
      <c r="K35" s="33"/>
      <c r="L35" s="33"/>
      <c r="M35" s="33"/>
      <c r="N35" s="33"/>
    </row>
    <row r="36" spans="1:15" ht="16.5" thickBot="1">
      <c r="B36" s="7" t="s">
        <v>26</v>
      </c>
      <c r="C36" s="1">
        <v>0</v>
      </c>
      <c r="D36" s="1" t="s">
        <v>50</v>
      </c>
      <c r="E36" s="1">
        <v>0</v>
      </c>
      <c r="F36" s="1">
        <v>3</v>
      </c>
      <c r="G36" s="1">
        <v>3</v>
      </c>
      <c r="H36" s="1">
        <v>0</v>
      </c>
      <c r="I36" s="1">
        <v>0</v>
      </c>
      <c r="J36" s="15">
        <f t="shared" si="0"/>
        <v>1</v>
      </c>
    </row>
    <row r="37" spans="1:15" ht="16.5" thickBot="1">
      <c r="B37" s="7" t="s">
        <v>27</v>
      </c>
      <c r="C37" s="1">
        <v>3</v>
      </c>
      <c r="D37" s="1" t="s">
        <v>50</v>
      </c>
      <c r="E37" s="1">
        <v>3</v>
      </c>
      <c r="F37" s="1">
        <v>3</v>
      </c>
      <c r="G37" s="1">
        <v>3</v>
      </c>
      <c r="H37" s="1">
        <v>3</v>
      </c>
      <c r="I37" s="1">
        <v>1</v>
      </c>
      <c r="J37" s="15">
        <f t="shared" si="0"/>
        <v>2.6666666666666665</v>
      </c>
    </row>
    <row r="38" spans="1:15" ht="16.5" thickBot="1">
      <c r="B38" s="7" t="s">
        <v>28</v>
      </c>
      <c r="C38" s="1">
        <v>2</v>
      </c>
      <c r="D38" s="1" t="s">
        <v>50</v>
      </c>
      <c r="E38" s="1">
        <v>3</v>
      </c>
      <c r="F38" s="1">
        <v>3</v>
      </c>
      <c r="G38" s="1">
        <v>2</v>
      </c>
      <c r="H38" s="1">
        <v>2</v>
      </c>
      <c r="I38" s="1">
        <v>2</v>
      </c>
      <c r="J38" s="15">
        <f t="shared" si="0"/>
        <v>2.3333333333333335</v>
      </c>
    </row>
    <row r="39" spans="1:15" ht="16.5" thickBot="1">
      <c r="B39" s="7" t="s">
        <v>29</v>
      </c>
      <c r="C39" s="1">
        <v>3</v>
      </c>
      <c r="D39" s="1" t="s">
        <v>50</v>
      </c>
      <c r="E39" s="1">
        <v>3</v>
      </c>
      <c r="F39" s="1">
        <v>3</v>
      </c>
      <c r="G39" s="1">
        <v>3</v>
      </c>
      <c r="H39" s="1">
        <v>3</v>
      </c>
      <c r="I39" s="1">
        <v>3</v>
      </c>
      <c r="J39" s="15">
        <f t="shared" si="0"/>
        <v>3</v>
      </c>
    </row>
    <row r="40" spans="1:15" ht="16.5" thickBot="1">
      <c r="B40" s="7" t="s">
        <v>30</v>
      </c>
      <c r="C40" s="1">
        <v>3</v>
      </c>
      <c r="D40" s="1" t="s">
        <v>50</v>
      </c>
      <c r="E40" s="1">
        <v>3</v>
      </c>
      <c r="F40" s="1">
        <v>3</v>
      </c>
      <c r="G40" s="1">
        <v>3</v>
      </c>
      <c r="H40" s="1">
        <v>3</v>
      </c>
      <c r="I40" s="1">
        <v>2</v>
      </c>
      <c r="J40" s="15">
        <f t="shared" si="0"/>
        <v>2.8333333333333335</v>
      </c>
    </row>
    <row r="41" spans="1:15" ht="16.5" thickBot="1">
      <c r="B41" s="7" t="s">
        <v>31</v>
      </c>
      <c r="C41" s="1">
        <v>2</v>
      </c>
      <c r="D41" s="1" t="s">
        <v>50</v>
      </c>
      <c r="E41" s="1">
        <v>2</v>
      </c>
      <c r="F41" s="1">
        <v>3</v>
      </c>
      <c r="G41" s="1">
        <v>2</v>
      </c>
      <c r="H41" s="1">
        <v>1</v>
      </c>
      <c r="I41" s="1">
        <v>1</v>
      </c>
      <c r="J41" s="15">
        <f t="shared" si="0"/>
        <v>1.8333333333333333</v>
      </c>
    </row>
    <row r="42" spans="1:15" ht="18" customHeight="1">
      <c r="J42" s="14">
        <f>AVERAGE(J19:J41)</f>
        <v>2.5151515151515151</v>
      </c>
    </row>
    <row r="43" spans="1:15" ht="15.75">
      <c r="B43" s="5"/>
      <c r="J43" s="23">
        <f>+J42/3</f>
        <v>0.83838383838383834</v>
      </c>
    </row>
    <row r="44" spans="1:15" ht="15.75">
      <c r="B44" s="5" t="s">
        <v>32</v>
      </c>
    </row>
  </sheetData>
  <mergeCells count="11">
    <mergeCell ref="C17:C18"/>
    <mergeCell ref="B15:B18"/>
    <mergeCell ref="B7:J14"/>
    <mergeCell ref="C15:J16"/>
    <mergeCell ref="J17:J18"/>
    <mergeCell ref="D17:D18"/>
    <mergeCell ref="E17:E18"/>
    <mergeCell ref="F17:F18"/>
    <mergeCell ref="G17:G18"/>
    <mergeCell ref="H17:H18"/>
    <mergeCell ref="I17:I18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59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9" width="15.7109375" customWidth="1"/>
    <col min="10" max="10" width="10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3.75" customHeight="1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67</v>
      </c>
      <c r="C7" s="97"/>
      <c r="D7" s="97"/>
      <c r="E7" s="97"/>
      <c r="F7" s="97"/>
      <c r="G7" s="97"/>
      <c r="H7" s="97"/>
      <c r="I7" s="97"/>
      <c r="J7" s="98"/>
      <c r="K7" s="48"/>
      <c r="L7" s="48"/>
      <c r="M7" s="4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1"/>
      <c r="K8" s="48"/>
      <c r="L8" s="48"/>
      <c r="M8" s="48"/>
      <c r="N8" s="48"/>
      <c r="O8" s="48"/>
      <c r="P8" s="28"/>
      <c r="Q8" s="28"/>
    </row>
    <row r="9" spans="1:17" ht="12.75" customHeight="1">
      <c r="A9" s="33"/>
      <c r="B9" s="99"/>
      <c r="C9" s="100"/>
      <c r="D9" s="100"/>
      <c r="E9" s="100"/>
      <c r="F9" s="100"/>
      <c r="G9" s="100"/>
      <c r="H9" s="100"/>
      <c r="I9" s="100"/>
      <c r="J9" s="101"/>
      <c r="K9" s="48"/>
      <c r="L9" s="48"/>
      <c r="M9" s="48"/>
      <c r="N9" s="48"/>
      <c r="O9" s="48"/>
      <c r="P9" s="28"/>
      <c r="Q9" s="28"/>
    </row>
    <row r="10" spans="1:17" ht="12.75" customHeight="1">
      <c r="A10" s="33"/>
      <c r="B10" s="99"/>
      <c r="C10" s="100"/>
      <c r="D10" s="100"/>
      <c r="E10" s="100"/>
      <c r="F10" s="100"/>
      <c r="G10" s="100"/>
      <c r="H10" s="100"/>
      <c r="I10" s="100"/>
      <c r="J10" s="101"/>
      <c r="K10" s="48"/>
      <c r="L10" s="48"/>
      <c r="M10" s="48"/>
      <c r="N10" s="48"/>
      <c r="O10" s="48"/>
      <c r="P10" s="28"/>
      <c r="Q10" s="28"/>
    </row>
    <row r="11" spans="1:17" ht="12.75" customHeight="1">
      <c r="A11" s="33"/>
      <c r="B11" s="99"/>
      <c r="C11" s="100"/>
      <c r="D11" s="100"/>
      <c r="E11" s="100"/>
      <c r="F11" s="100"/>
      <c r="G11" s="100"/>
      <c r="H11" s="100"/>
      <c r="I11" s="100"/>
      <c r="J11" s="101"/>
      <c r="K11" s="48"/>
      <c r="L11" s="48"/>
      <c r="M11" s="48"/>
      <c r="N11" s="48"/>
      <c r="O11" s="48"/>
      <c r="P11" s="28"/>
      <c r="Q11" s="28"/>
    </row>
    <row r="12" spans="1:17" ht="15" customHeight="1">
      <c r="A12" s="33"/>
      <c r="B12" s="99"/>
      <c r="C12" s="100"/>
      <c r="D12" s="100"/>
      <c r="E12" s="100"/>
      <c r="F12" s="100"/>
      <c r="G12" s="100"/>
      <c r="H12" s="100"/>
      <c r="I12" s="100"/>
      <c r="J12" s="101"/>
      <c r="K12" s="48"/>
      <c r="L12" s="48"/>
      <c r="M12" s="48"/>
      <c r="N12" s="48"/>
      <c r="O12" s="48"/>
      <c r="P12" s="28"/>
      <c r="Q12" s="28"/>
    </row>
    <row r="13" spans="1:17" ht="12.75" customHeight="1">
      <c r="A13" s="33"/>
      <c r="B13" s="99"/>
      <c r="C13" s="100"/>
      <c r="D13" s="100"/>
      <c r="E13" s="100"/>
      <c r="F13" s="100"/>
      <c r="G13" s="100"/>
      <c r="H13" s="100"/>
      <c r="I13" s="100"/>
      <c r="J13" s="101"/>
      <c r="K13" s="48"/>
      <c r="L13" s="48"/>
      <c r="M13" s="48"/>
      <c r="N13" s="48"/>
      <c r="O13" s="48"/>
      <c r="P13" s="28"/>
      <c r="Q13" s="28"/>
    </row>
    <row r="14" spans="1:17" ht="12.75" customHeight="1">
      <c r="A14" s="33"/>
      <c r="B14" s="99"/>
      <c r="C14" s="100"/>
      <c r="D14" s="100"/>
      <c r="E14" s="100"/>
      <c r="F14" s="100"/>
      <c r="G14" s="100"/>
      <c r="H14" s="100"/>
      <c r="I14" s="100"/>
      <c r="J14" s="101"/>
      <c r="K14" s="48"/>
      <c r="L14" s="48"/>
      <c r="M14" s="48"/>
      <c r="N14" s="48"/>
      <c r="O14" s="48"/>
      <c r="P14" s="28"/>
      <c r="Q14" s="28"/>
    </row>
    <row r="15" spans="1:17" ht="13.5" customHeight="1" thickBot="1">
      <c r="A15" s="33"/>
      <c r="B15" s="102"/>
      <c r="C15" s="103"/>
      <c r="D15" s="103"/>
      <c r="E15" s="103"/>
      <c r="F15" s="103"/>
      <c r="G15" s="103"/>
      <c r="H15" s="103"/>
      <c r="I15" s="103"/>
      <c r="J15" s="104"/>
      <c r="K15" s="48"/>
      <c r="L15" s="48"/>
      <c r="M15" s="48"/>
      <c r="N15" s="48"/>
      <c r="O15" s="48"/>
      <c r="P15" s="28"/>
      <c r="Q15" s="28"/>
    </row>
    <row r="16" spans="1:17" ht="31.5" customHeight="1">
      <c r="A16" s="33"/>
      <c r="B16" s="116" t="s">
        <v>51</v>
      </c>
      <c r="C16" s="90" t="s">
        <v>2</v>
      </c>
      <c r="D16" s="91"/>
      <c r="E16" s="91"/>
      <c r="F16" s="91"/>
      <c r="G16" s="91"/>
      <c r="H16" s="91"/>
      <c r="I16" s="91"/>
      <c r="J16" s="92"/>
      <c r="K16" s="48"/>
      <c r="L16" s="48"/>
      <c r="M16" s="48"/>
      <c r="N16" s="48"/>
      <c r="O16" s="48"/>
      <c r="P16" s="28"/>
      <c r="Q16" s="28"/>
    </row>
    <row r="17" spans="1:17" ht="12" customHeight="1" thickBot="1">
      <c r="A17" s="33"/>
      <c r="B17" s="116"/>
      <c r="C17" s="93"/>
      <c r="D17" s="94"/>
      <c r="E17" s="94"/>
      <c r="F17" s="94"/>
      <c r="G17" s="94"/>
      <c r="H17" s="94"/>
      <c r="I17" s="94"/>
      <c r="J17" s="95"/>
      <c r="K17" s="48"/>
      <c r="L17" s="48"/>
      <c r="M17" s="48"/>
      <c r="N17" s="48"/>
      <c r="O17" s="48"/>
      <c r="P17" s="28"/>
      <c r="Q17" s="28"/>
    </row>
    <row r="18" spans="1:17" ht="101.25" customHeight="1">
      <c r="A18" s="33"/>
      <c r="B18" s="116"/>
      <c r="C18" s="88" t="s">
        <v>58</v>
      </c>
      <c r="D18" s="88" t="s">
        <v>52</v>
      </c>
      <c r="E18" s="88" t="s">
        <v>53</v>
      </c>
      <c r="F18" s="88" t="s">
        <v>54</v>
      </c>
      <c r="G18" s="88" t="s">
        <v>38</v>
      </c>
      <c r="H18" s="88" t="s">
        <v>55</v>
      </c>
      <c r="I18" s="88" t="s">
        <v>37</v>
      </c>
      <c r="J18" s="88" t="s">
        <v>96</v>
      </c>
      <c r="K18" s="48"/>
      <c r="L18" s="48"/>
      <c r="M18" s="48"/>
      <c r="N18" s="48"/>
      <c r="O18" s="48"/>
      <c r="P18" s="28"/>
      <c r="Q18" s="28"/>
    </row>
    <row r="19" spans="1:17" ht="21" thickBot="1">
      <c r="A19" s="33"/>
      <c r="B19" s="117"/>
      <c r="C19" s="106"/>
      <c r="D19" s="89"/>
      <c r="E19" s="89"/>
      <c r="F19" s="89"/>
      <c r="G19" s="89"/>
      <c r="H19" s="89"/>
      <c r="I19" s="89"/>
      <c r="J19" s="89"/>
      <c r="K19" s="48"/>
      <c r="L19" s="48"/>
      <c r="M19" s="48"/>
      <c r="N19" s="48"/>
      <c r="O19" s="48"/>
      <c r="P19" s="28"/>
      <c r="Q19" s="28"/>
    </row>
    <row r="20" spans="1:17" ht="21" thickBot="1">
      <c r="A20" s="33"/>
      <c r="B20" s="72" t="s">
        <v>9</v>
      </c>
      <c r="C20" s="51">
        <v>2</v>
      </c>
      <c r="D20" s="51" t="s">
        <v>50</v>
      </c>
      <c r="E20" s="51">
        <v>3</v>
      </c>
      <c r="F20" s="51">
        <v>3</v>
      </c>
      <c r="G20" s="51">
        <v>3</v>
      </c>
      <c r="H20" s="51">
        <v>2</v>
      </c>
      <c r="I20" s="51">
        <v>3</v>
      </c>
      <c r="J20" s="52">
        <f>AVERAGE(C20:I20)</f>
        <v>2.6666666666666665</v>
      </c>
      <c r="K20" s="48"/>
      <c r="L20" s="48"/>
      <c r="M20" s="48"/>
      <c r="N20" s="48"/>
      <c r="O20" s="48"/>
      <c r="P20" s="28"/>
      <c r="Q20" s="28"/>
    </row>
    <row r="21" spans="1:17" ht="21" thickBot="1">
      <c r="A21" s="33"/>
      <c r="B21" s="72" t="s">
        <v>10</v>
      </c>
      <c r="C21" s="51">
        <v>3</v>
      </c>
      <c r="D21" s="51" t="s">
        <v>50</v>
      </c>
      <c r="E21" s="51">
        <v>3</v>
      </c>
      <c r="F21" s="51">
        <v>3</v>
      </c>
      <c r="G21" s="51">
        <v>3</v>
      </c>
      <c r="H21" s="51">
        <v>2</v>
      </c>
      <c r="I21" s="51">
        <v>2</v>
      </c>
      <c r="J21" s="52">
        <f t="shared" ref="J21:J42" si="0">AVERAGE(C21:I21)</f>
        <v>2.6666666666666665</v>
      </c>
      <c r="K21" s="48"/>
      <c r="L21" s="48"/>
      <c r="M21" s="48"/>
      <c r="N21" s="48"/>
      <c r="O21" s="48"/>
      <c r="P21" s="28"/>
      <c r="Q21" s="28"/>
    </row>
    <row r="22" spans="1:17" ht="21" thickBot="1">
      <c r="A22" s="33"/>
      <c r="B22" s="72" t="s">
        <v>11</v>
      </c>
      <c r="C22" s="51">
        <v>3</v>
      </c>
      <c r="D22" s="51" t="s">
        <v>50</v>
      </c>
      <c r="E22" s="51">
        <v>3</v>
      </c>
      <c r="F22" s="51">
        <v>2</v>
      </c>
      <c r="G22" s="51">
        <v>2</v>
      </c>
      <c r="H22" s="51">
        <v>2</v>
      </c>
      <c r="I22" s="51">
        <v>2</v>
      </c>
      <c r="J22" s="52">
        <f t="shared" si="0"/>
        <v>2.3333333333333335</v>
      </c>
      <c r="K22" s="48"/>
      <c r="L22" s="48"/>
      <c r="M22" s="48"/>
      <c r="N22" s="48"/>
      <c r="O22" s="48"/>
      <c r="P22" s="28"/>
      <c r="Q22" s="28"/>
    </row>
    <row r="23" spans="1:17" ht="21" thickBot="1">
      <c r="A23" s="33"/>
      <c r="B23" s="72" t="s">
        <v>12</v>
      </c>
      <c r="C23" s="51">
        <v>3</v>
      </c>
      <c r="D23" s="51" t="s">
        <v>50</v>
      </c>
      <c r="E23" s="51">
        <v>3</v>
      </c>
      <c r="F23" s="51">
        <v>3</v>
      </c>
      <c r="G23" s="51">
        <v>3</v>
      </c>
      <c r="H23" s="51">
        <v>3</v>
      </c>
      <c r="I23" s="51">
        <v>2</v>
      </c>
      <c r="J23" s="52">
        <f t="shared" si="0"/>
        <v>2.8333333333333335</v>
      </c>
      <c r="K23" s="48"/>
      <c r="L23" s="48"/>
      <c r="M23" s="48"/>
      <c r="N23" s="48"/>
      <c r="O23" s="48"/>
      <c r="P23" s="28"/>
      <c r="Q23" s="28"/>
    </row>
    <row r="24" spans="1:17" ht="21" thickBot="1">
      <c r="A24" s="33"/>
      <c r="B24" s="72" t="s">
        <v>13</v>
      </c>
      <c r="C24" s="51">
        <v>3</v>
      </c>
      <c r="D24" s="51" t="s">
        <v>50</v>
      </c>
      <c r="E24" s="51">
        <v>3</v>
      </c>
      <c r="F24" s="51">
        <v>3</v>
      </c>
      <c r="G24" s="51">
        <v>2</v>
      </c>
      <c r="H24" s="51">
        <v>2</v>
      </c>
      <c r="I24" s="51">
        <v>2</v>
      </c>
      <c r="J24" s="52">
        <f t="shared" si="0"/>
        <v>2.5</v>
      </c>
      <c r="K24" s="48"/>
      <c r="L24" s="48"/>
      <c r="M24" s="48"/>
      <c r="N24" s="48"/>
      <c r="O24" s="48"/>
      <c r="P24" s="28"/>
      <c r="Q24" s="28"/>
    </row>
    <row r="25" spans="1:17" ht="21" thickBot="1">
      <c r="A25" s="33"/>
      <c r="B25" s="72" t="s">
        <v>14</v>
      </c>
      <c r="C25" s="51">
        <v>3</v>
      </c>
      <c r="D25" s="51" t="s">
        <v>50</v>
      </c>
      <c r="E25" s="51">
        <v>2</v>
      </c>
      <c r="F25" s="51">
        <v>2</v>
      </c>
      <c r="G25" s="51">
        <v>3</v>
      </c>
      <c r="H25" s="51">
        <v>2</v>
      </c>
      <c r="I25" s="51">
        <v>2</v>
      </c>
      <c r="J25" s="52">
        <f t="shared" si="0"/>
        <v>2.3333333333333335</v>
      </c>
      <c r="K25" s="48"/>
      <c r="L25" s="48"/>
      <c r="M25" s="48"/>
      <c r="N25" s="48"/>
      <c r="O25" s="48"/>
      <c r="P25" s="28"/>
      <c r="Q25" s="28"/>
    </row>
    <row r="26" spans="1:17" ht="21" thickBot="1">
      <c r="A26" s="33"/>
      <c r="B26" s="72" t="s">
        <v>15</v>
      </c>
      <c r="C26" s="51">
        <v>2</v>
      </c>
      <c r="D26" s="51" t="s">
        <v>50</v>
      </c>
      <c r="E26" s="51">
        <v>2</v>
      </c>
      <c r="F26" s="51">
        <v>2</v>
      </c>
      <c r="G26" s="51">
        <v>2</v>
      </c>
      <c r="H26" s="51">
        <v>2</v>
      </c>
      <c r="I26" s="51">
        <v>2</v>
      </c>
      <c r="J26" s="52">
        <f t="shared" si="0"/>
        <v>2</v>
      </c>
      <c r="K26" s="48"/>
      <c r="L26" s="48"/>
      <c r="M26" s="48"/>
      <c r="N26" s="48"/>
      <c r="O26" s="48"/>
      <c r="P26" s="28"/>
      <c r="Q26" s="28"/>
    </row>
    <row r="27" spans="1:17" ht="21" thickBot="1">
      <c r="A27" s="33"/>
      <c r="B27" s="72" t="s">
        <v>16</v>
      </c>
      <c r="C27" s="51">
        <v>3</v>
      </c>
      <c r="D27" s="51" t="s">
        <v>50</v>
      </c>
      <c r="E27" s="51">
        <v>3</v>
      </c>
      <c r="F27" s="51">
        <v>3</v>
      </c>
      <c r="G27" s="51">
        <v>3</v>
      </c>
      <c r="H27" s="51">
        <v>2</v>
      </c>
      <c r="I27" s="51">
        <v>3</v>
      </c>
      <c r="J27" s="52">
        <f t="shared" si="0"/>
        <v>2.8333333333333335</v>
      </c>
      <c r="K27" s="48"/>
      <c r="L27" s="48"/>
      <c r="M27" s="48"/>
      <c r="N27" s="48"/>
      <c r="O27" s="48"/>
      <c r="P27" s="28"/>
      <c r="Q27" s="28"/>
    </row>
    <row r="28" spans="1:17" ht="21" thickBot="1">
      <c r="A28" s="33"/>
      <c r="B28" s="72" t="s">
        <v>17</v>
      </c>
      <c r="C28" s="51">
        <v>2</v>
      </c>
      <c r="D28" s="51" t="s">
        <v>50</v>
      </c>
      <c r="E28" s="51">
        <v>1</v>
      </c>
      <c r="F28" s="51">
        <v>1</v>
      </c>
      <c r="G28" s="51">
        <v>1</v>
      </c>
      <c r="H28" s="51">
        <v>1</v>
      </c>
      <c r="I28" s="51">
        <v>2</v>
      </c>
      <c r="J28" s="52">
        <f t="shared" si="0"/>
        <v>1.3333333333333333</v>
      </c>
      <c r="K28" s="48"/>
      <c r="L28" s="48"/>
      <c r="M28" s="48"/>
      <c r="N28" s="48"/>
      <c r="O28" s="48"/>
    </row>
    <row r="29" spans="1:17" ht="21" thickBot="1">
      <c r="A29" s="33"/>
      <c r="B29" s="72" t="s">
        <v>18</v>
      </c>
      <c r="C29" s="51">
        <v>2</v>
      </c>
      <c r="D29" s="51" t="s">
        <v>50</v>
      </c>
      <c r="E29" s="51">
        <v>2</v>
      </c>
      <c r="F29" s="51">
        <v>2</v>
      </c>
      <c r="G29" s="51">
        <v>2</v>
      </c>
      <c r="H29" s="51">
        <v>2</v>
      </c>
      <c r="I29" s="51">
        <v>2</v>
      </c>
      <c r="J29" s="52">
        <f t="shared" si="0"/>
        <v>2</v>
      </c>
      <c r="K29" s="48"/>
      <c r="L29" s="48"/>
      <c r="M29" s="48"/>
      <c r="N29" s="48"/>
      <c r="O29" s="48"/>
    </row>
    <row r="30" spans="1:17" ht="21" thickBot="1">
      <c r="A30" s="33"/>
      <c r="B30" s="72" t="s">
        <v>19</v>
      </c>
      <c r="C30" s="51">
        <v>2</v>
      </c>
      <c r="D30" s="51" t="s">
        <v>50</v>
      </c>
      <c r="E30" s="51">
        <v>2</v>
      </c>
      <c r="F30" s="51">
        <v>2</v>
      </c>
      <c r="G30" s="51">
        <v>2</v>
      </c>
      <c r="H30" s="51">
        <v>2</v>
      </c>
      <c r="I30" s="51">
        <v>1</v>
      </c>
      <c r="J30" s="52">
        <f t="shared" si="0"/>
        <v>1.8333333333333333</v>
      </c>
      <c r="K30" s="48"/>
      <c r="L30" s="48"/>
      <c r="M30" s="48"/>
      <c r="N30" s="48"/>
      <c r="O30" s="48"/>
    </row>
    <row r="31" spans="1:17" ht="21" thickBot="1">
      <c r="A31" s="33"/>
      <c r="B31" s="72" t="s">
        <v>20</v>
      </c>
      <c r="C31" s="51">
        <v>2</v>
      </c>
      <c r="D31" s="51" t="s">
        <v>50</v>
      </c>
      <c r="E31" s="51">
        <v>2</v>
      </c>
      <c r="F31" s="51">
        <v>2</v>
      </c>
      <c r="G31" s="51">
        <v>2</v>
      </c>
      <c r="H31" s="51">
        <v>1</v>
      </c>
      <c r="I31" s="51">
        <v>3</v>
      </c>
      <c r="J31" s="52">
        <f t="shared" si="0"/>
        <v>2</v>
      </c>
      <c r="K31" s="48"/>
      <c r="L31" s="48"/>
      <c r="M31" s="48"/>
      <c r="N31" s="48"/>
      <c r="O31" s="48"/>
    </row>
    <row r="32" spans="1:17" ht="21" thickBot="1">
      <c r="A32" s="33"/>
      <c r="B32" s="72" t="s">
        <v>21</v>
      </c>
      <c r="C32" s="51">
        <v>2</v>
      </c>
      <c r="D32" s="51" t="s">
        <v>50</v>
      </c>
      <c r="E32" s="51">
        <v>2</v>
      </c>
      <c r="F32" s="51">
        <v>2</v>
      </c>
      <c r="G32" s="51">
        <v>2</v>
      </c>
      <c r="H32" s="51">
        <v>2</v>
      </c>
      <c r="I32" s="51">
        <v>2</v>
      </c>
      <c r="J32" s="52">
        <f t="shared" si="0"/>
        <v>2</v>
      </c>
      <c r="K32" s="48"/>
      <c r="L32" s="48"/>
      <c r="M32" s="48"/>
      <c r="N32" s="48"/>
      <c r="O32" s="48"/>
    </row>
    <row r="33" spans="1:15" ht="21" thickBot="1">
      <c r="A33" s="33"/>
      <c r="B33" s="72" t="s">
        <v>22</v>
      </c>
      <c r="C33" s="51">
        <v>2</v>
      </c>
      <c r="D33" s="51" t="s">
        <v>50</v>
      </c>
      <c r="E33" s="51">
        <v>2</v>
      </c>
      <c r="F33" s="51">
        <v>2</v>
      </c>
      <c r="G33" s="51">
        <v>2</v>
      </c>
      <c r="H33" s="51">
        <v>2</v>
      </c>
      <c r="I33" s="51">
        <v>3</v>
      </c>
      <c r="J33" s="52">
        <f t="shared" si="0"/>
        <v>2.1666666666666665</v>
      </c>
      <c r="K33" s="48"/>
      <c r="L33" s="48"/>
      <c r="M33" s="48"/>
      <c r="N33" s="48"/>
      <c r="O33" s="48"/>
    </row>
    <row r="34" spans="1:15" ht="21" thickBot="1">
      <c r="A34" s="33"/>
      <c r="B34" s="72" t="s">
        <v>23</v>
      </c>
      <c r="C34" s="51">
        <v>2</v>
      </c>
      <c r="D34" s="51" t="s">
        <v>50</v>
      </c>
      <c r="E34" s="51">
        <v>2</v>
      </c>
      <c r="F34" s="51">
        <v>2</v>
      </c>
      <c r="G34" s="51">
        <v>2</v>
      </c>
      <c r="H34" s="51">
        <v>1</v>
      </c>
      <c r="I34" s="51">
        <v>1</v>
      </c>
      <c r="J34" s="52">
        <f t="shared" si="0"/>
        <v>1.6666666666666667</v>
      </c>
      <c r="K34" s="48"/>
      <c r="L34" s="48"/>
      <c r="M34" s="48"/>
      <c r="N34" s="48"/>
      <c r="O34" s="48"/>
    </row>
    <row r="35" spans="1:15" ht="19.5" thickBot="1">
      <c r="A35" s="33"/>
      <c r="B35" s="44" t="s">
        <v>24</v>
      </c>
      <c r="C35" s="36">
        <v>3</v>
      </c>
      <c r="D35" s="36" t="s">
        <v>50</v>
      </c>
      <c r="E35" s="36">
        <v>3</v>
      </c>
      <c r="F35" s="36">
        <v>3</v>
      </c>
      <c r="G35" s="36">
        <v>2</v>
      </c>
      <c r="H35" s="36">
        <v>2</v>
      </c>
      <c r="I35" s="36">
        <v>3</v>
      </c>
      <c r="J35" s="37">
        <f t="shared" si="0"/>
        <v>2.6666666666666665</v>
      </c>
      <c r="K35" s="33"/>
      <c r="L35" s="33"/>
      <c r="M35" s="33"/>
      <c r="N35" s="33"/>
    </row>
    <row r="36" spans="1:15" ht="16.5" thickBot="1">
      <c r="B36" s="7" t="s">
        <v>25</v>
      </c>
      <c r="C36" s="1">
        <v>2</v>
      </c>
      <c r="D36" s="1" t="s">
        <v>50</v>
      </c>
      <c r="E36" s="1">
        <v>2</v>
      </c>
      <c r="F36" s="1">
        <v>2</v>
      </c>
      <c r="G36" s="1">
        <v>2</v>
      </c>
      <c r="H36" s="1">
        <v>2</v>
      </c>
      <c r="I36" s="1">
        <v>1</v>
      </c>
      <c r="J36" s="15">
        <f t="shared" si="0"/>
        <v>1.8333333333333333</v>
      </c>
    </row>
    <row r="37" spans="1:15" ht="16.5" thickBot="1">
      <c r="B37" s="7" t="s">
        <v>26</v>
      </c>
      <c r="C37" s="1">
        <v>1</v>
      </c>
      <c r="D37" s="1" t="s">
        <v>50</v>
      </c>
      <c r="E37" s="1">
        <v>1</v>
      </c>
      <c r="F37" s="1">
        <v>0</v>
      </c>
      <c r="G37" s="1">
        <v>1</v>
      </c>
      <c r="H37" s="1">
        <v>0</v>
      </c>
      <c r="I37" s="1">
        <v>1</v>
      </c>
      <c r="J37" s="15">
        <f t="shared" si="0"/>
        <v>0.66666666666666663</v>
      </c>
    </row>
    <row r="38" spans="1:15" ht="16.5" thickBot="1">
      <c r="B38" s="7" t="s">
        <v>27</v>
      </c>
      <c r="C38" s="1">
        <v>2</v>
      </c>
      <c r="D38" s="1" t="s">
        <v>50</v>
      </c>
      <c r="E38" s="1">
        <v>3</v>
      </c>
      <c r="F38" s="1">
        <v>3</v>
      </c>
      <c r="G38" s="1">
        <v>2</v>
      </c>
      <c r="H38" s="1">
        <v>2</v>
      </c>
      <c r="I38" s="1">
        <v>1</v>
      </c>
      <c r="J38" s="15">
        <f t="shared" si="0"/>
        <v>2.1666666666666665</v>
      </c>
    </row>
    <row r="39" spans="1:15" ht="16.5" thickBot="1">
      <c r="B39" s="7" t="s">
        <v>28</v>
      </c>
      <c r="C39" s="1">
        <v>2</v>
      </c>
      <c r="D39" s="1" t="s">
        <v>50</v>
      </c>
      <c r="E39" s="1">
        <v>3</v>
      </c>
      <c r="F39" s="1">
        <v>3</v>
      </c>
      <c r="G39" s="1">
        <v>3</v>
      </c>
      <c r="H39" s="1">
        <v>2</v>
      </c>
      <c r="I39" s="1">
        <v>2</v>
      </c>
      <c r="J39" s="15">
        <f t="shared" si="0"/>
        <v>2.5</v>
      </c>
    </row>
    <row r="40" spans="1:15" ht="16.5" thickBot="1">
      <c r="B40" s="7" t="s">
        <v>29</v>
      </c>
      <c r="C40" s="1">
        <v>2</v>
      </c>
      <c r="D40" s="1" t="s">
        <v>50</v>
      </c>
      <c r="E40" s="1">
        <v>2</v>
      </c>
      <c r="F40" s="1">
        <v>2</v>
      </c>
      <c r="G40" s="1">
        <v>3</v>
      </c>
      <c r="H40" s="1">
        <v>2</v>
      </c>
      <c r="I40" s="1">
        <v>2</v>
      </c>
      <c r="J40" s="15">
        <f t="shared" si="0"/>
        <v>2.1666666666666665</v>
      </c>
    </row>
    <row r="41" spans="1:15" ht="16.5" thickBot="1">
      <c r="B41" s="7" t="s">
        <v>30</v>
      </c>
      <c r="C41" s="1">
        <v>2</v>
      </c>
      <c r="D41" s="1" t="s">
        <v>50</v>
      </c>
      <c r="E41" s="1">
        <v>2</v>
      </c>
      <c r="F41" s="1">
        <v>2</v>
      </c>
      <c r="G41" s="1">
        <v>2</v>
      </c>
      <c r="H41" s="1">
        <v>2</v>
      </c>
      <c r="I41" s="1">
        <v>2</v>
      </c>
      <c r="J41" s="15">
        <f t="shared" si="0"/>
        <v>2</v>
      </c>
    </row>
    <row r="42" spans="1:15" ht="16.5" thickBot="1">
      <c r="B42" s="7" t="s">
        <v>31</v>
      </c>
      <c r="C42" s="1">
        <v>2</v>
      </c>
      <c r="D42" s="1" t="s">
        <v>50</v>
      </c>
      <c r="E42" s="1">
        <v>2</v>
      </c>
      <c r="F42" s="1">
        <v>2</v>
      </c>
      <c r="G42" s="1">
        <v>2</v>
      </c>
      <c r="H42" s="1">
        <v>1</v>
      </c>
      <c r="I42" s="1">
        <v>1</v>
      </c>
      <c r="J42" s="15">
        <f t="shared" si="0"/>
        <v>1.6666666666666667</v>
      </c>
    </row>
    <row r="43" spans="1:15" ht="16.5" customHeight="1">
      <c r="J43" s="14">
        <f>AVERAGE(J20:J42)</f>
        <v>2.1231884057971011</v>
      </c>
    </row>
    <row r="44" spans="1:15" ht="15.75">
      <c r="B44" s="5"/>
      <c r="J44" s="23">
        <f>+J43/3</f>
        <v>0.70772946859903374</v>
      </c>
    </row>
    <row r="45" spans="1:15" ht="15.75">
      <c r="B45" s="5" t="s">
        <v>32</v>
      </c>
    </row>
  </sheetData>
  <mergeCells count="11">
    <mergeCell ref="C18:C19"/>
    <mergeCell ref="B16:B19"/>
    <mergeCell ref="B7:J15"/>
    <mergeCell ref="C16:J17"/>
    <mergeCell ref="J18:J19"/>
    <mergeCell ref="D18:D19"/>
    <mergeCell ref="E18:E19"/>
    <mergeCell ref="F18:F19"/>
    <mergeCell ref="G18:G19"/>
    <mergeCell ref="H18:H19"/>
    <mergeCell ref="I18:I19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5" width="15.7109375" customWidth="1"/>
    <col min="6" max="6" width="12.140625" customWidth="1"/>
    <col min="7" max="8" width="15.7109375" customWidth="1"/>
    <col min="9" max="9" width="12.28515625" customWidth="1"/>
    <col min="10" max="12" width="15.7109375" customWidth="1"/>
    <col min="13" max="13" width="11.855468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  <c r="N7" s="48"/>
      <c r="O7" s="48"/>
      <c r="P7" s="28"/>
      <c r="Q7" s="28"/>
    </row>
    <row r="8" spans="1:17" ht="15.75" customHeight="1">
      <c r="A8" s="3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  <c r="N8" s="48"/>
      <c r="O8" s="48"/>
      <c r="P8" s="28"/>
      <c r="Q8" s="28"/>
    </row>
    <row r="9" spans="1:17" ht="20.25">
      <c r="A9" s="3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48"/>
      <c r="O9" s="48"/>
      <c r="P9" s="28"/>
      <c r="Q9" s="28"/>
    </row>
    <row r="10" spans="1:17" ht="20.25">
      <c r="A10" s="3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  <c r="N10" s="48"/>
      <c r="O10" s="48"/>
      <c r="P10" s="28"/>
      <c r="Q10" s="28"/>
    </row>
    <row r="11" spans="1:17" ht="20.25">
      <c r="A11" s="33"/>
      <c r="B11" s="99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1"/>
      <c r="N11" s="48"/>
      <c r="O11" s="48"/>
      <c r="P11" s="28"/>
      <c r="Q11" s="28"/>
    </row>
    <row r="12" spans="1:17" ht="20.25">
      <c r="A12" s="33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  <c r="N12" s="48"/>
      <c r="O12" s="48"/>
      <c r="P12" s="28"/>
      <c r="Q12" s="28"/>
    </row>
    <row r="13" spans="1:17" ht="20.25">
      <c r="A13" s="33"/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1"/>
      <c r="N13" s="48"/>
      <c r="O13" s="48"/>
      <c r="P13" s="28"/>
      <c r="Q13" s="28"/>
    </row>
    <row r="14" spans="1:17" ht="15" customHeight="1">
      <c r="A14" s="33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1"/>
      <c r="N14" s="48"/>
      <c r="O14" s="48"/>
      <c r="P14" s="28"/>
      <c r="Q14" s="28"/>
    </row>
    <row r="15" spans="1:17" ht="20.25">
      <c r="A15" s="33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1"/>
      <c r="N15" s="48"/>
      <c r="O15" s="48"/>
      <c r="P15" s="28"/>
      <c r="Q15" s="28"/>
    </row>
    <row r="16" spans="1:17" ht="21" thickBot="1">
      <c r="A16" s="33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4"/>
      <c r="N16" s="48"/>
      <c r="O16" s="48"/>
      <c r="P16" s="28"/>
      <c r="Q16" s="28"/>
    </row>
    <row r="17" spans="1:17" ht="12.75" customHeight="1">
      <c r="A17" s="33"/>
      <c r="B17" s="116" t="s">
        <v>51</v>
      </c>
      <c r="C17" s="122" t="s">
        <v>1</v>
      </c>
      <c r="D17" s="123"/>
      <c r="E17" s="123"/>
      <c r="F17" s="124"/>
      <c r="G17" s="125" t="s">
        <v>44</v>
      </c>
      <c r="H17" s="126"/>
      <c r="I17" s="127"/>
      <c r="J17" s="90" t="s">
        <v>2</v>
      </c>
      <c r="K17" s="91"/>
      <c r="L17" s="91"/>
      <c r="M17" s="92"/>
      <c r="N17" s="48"/>
      <c r="O17" s="48"/>
      <c r="P17" s="28"/>
      <c r="Q17" s="28"/>
    </row>
    <row r="18" spans="1:17" ht="31.5" customHeight="1" thickBot="1">
      <c r="A18" s="33"/>
      <c r="B18" s="116"/>
      <c r="C18" s="84"/>
      <c r="D18" s="85"/>
      <c r="E18" s="85"/>
      <c r="F18" s="86"/>
      <c r="G18" s="113"/>
      <c r="H18" s="114"/>
      <c r="I18" s="115"/>
      <c r="J18" s="93"/>
      <c r="K18" s="94"/>
      <c r="L18" s="94"/>
      <c r="M18" s="95"/>
      <c r="N18" s="48"/>
      <c r="O18" s="48"/>
      <c r="P18" s="28"/>
      <c r="Q18" s="28"/>
    </row>
    <row r="19" spans="1:17" ht="101.25" customHeight="1">
      <c r="A19" s="33"/>
      <c r="B19" s="116"/>
      <c r="C19" s="120" t="s">
        <v>59</v>
      </c>
      <c r="D19" s="120" t="s">
        <v>60</v>
      </c>
      <c r="E19" s="120" t="s">
        <v>61</v>
      </c>
      <c r="F19" s="120" t="s">
        <v>95</v>
      </c>
      <c r="G19" s="120" t="s">
        <v>62</v>
      </c>
      <c r="H19" s="120" t="s">
        <v>63</v>
      </c>
      <c r="I19" s="120" t="s">
        <v>95</v>
      </c>
      <c r="J19" s="118" t="s">
        <v>64</v>
      </c>
      <c r="K19" s="118" t="s">
        <v>65</v>
      </c>
      <c r="L19" s="118" t="s">
        <v>66</v>
      </c>
      <c r="M19" s="120" t="s">
        <v>95</v>
      </c>
      <c r="N19" s="48"/>
      <c r="O19" s="48"/>
      <c r="P19" s="28"/>
      <c r="Q19" s="28"/>
    </row>
    <row r="20" spans="1:17" ht="13.5" customHeight="1" thickBot="1">
      <c r="A20" s="33"/>
      <c r="B20" s="117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48"/>
      <c r="O20" s="48"/>
      <c r="P20" s="28"/>
      <c r="Q20" s="28"/>
    </row>
    <row r="21" spans="1:17" ht="21" thickBot="1">
      <c r="A21" s="33"/>
      <c r="B21" s="72" t="s">
        <v>9</v>
      </c>
      <c r="C21" s="51">
        <v>3</v>
      </c>
      <c r="D21" s="51">
        <v>3</v>
      </c>
      <c r="E21" s="51">
        <v>3</v>
      </c>
      <c r="F21" s="52">
        <f>AVERAGE(C21:E21)</f>
        <v>3</v>
      </c>
      <c r="G21" s="51">
        <v>2</v>
      </c>
      <c r="H21" s="51">
        <v>2</v>
      </c>
      <c r="I21" s="52">
        <f>AVERAGE(F21:H21)</f>
        <v>2.3333333333333335</v>
      </c>
      <c r="J21" s="51">
        <v>3</v>
      </c>
      <c r="K21" s="51">
        <v>3</v>
      </c>
      <c r="L21" s="51">
        <v>3</v>
      </c>
      <c r="M21" s="52">
        <f>AVERAGE(J21:L21)</f>
        <v>3</v>
      </c>
      <c r="N21" s="48"/>
      <c r="O21" s="48"/>
      <c r="P21" s="28"/>
      <c r="Q21" s="28"/>
    </row>
    <row r="22" spans="1:17" ht="21" thickBot="1">
      <c r="A22" s="33"/>
      <c r="B22" s="72" t="s">
        <v>10</v>
      </c>
      <c r="C22" s="51">
        <v>2</v>
      </c>
      <c r="D22" s="51">
        <v>2</v>
      </c>
      <c r="E22" s="51">
        <v>2</v>
      </c>
      <c r="F22" s="52">
        <f t="shared" ref="F22:F43" si="0">AVERAGE(C22:E22)</f>
        <v>2</v>
      </c>
      <c r="G22" s="51">
        <v>2</v>
      </c>
      <c r="H22" s="51">
        <v>1</v>
      </c>
      <c r="I22" s="52">
        <f t="shared" ref="I22:I43" si="1">AVERAGE(F22:H22)</f>
        <v>1.6666666666666667</v>
      </c>
      <c r="J22" s="51">
        <v>2</v>
      </c>
      <c r="K22" s="51">
        <v>2</v>
      </c>
      <c r="L22" s="51">
        <v>2</v>
      </c>
      <c r="M22" s="52">
        <f t="shared" ref="M22:M43" si="2">AVERAGE(J22:L22)</f>
        <v>2</v>
      </c>
      <c r="N22" s="48"/>
      <c r="O22" s="48"/>
      <c r="P22" s="28"/>
      <c r="Q22" s="28"/>
    </row>
    <row r="23" spans="1:17" ht="21" thickBot="1">
      <c r="A23" s="33"/>
      <c r="B23" s="72" t="s">
        <v>11</v>
      </c>
      <c r="C23" s="51">
        <v>3</v>
      </c>
      <c r="D23" s="51">
        <v>3</v>
      </c>
      <c r="E23" s="51">
        <v>3</v>
      </c>
      <c r="F23" s="52">
        <f t="shared" si="0"/>
        <v>3</v>
      </c>
      <c r="G23" s="51">
        <v>3</v>
      </c>
      <c r="H23" s="51">
        <v>3</v>
      </c>
      <c r="I23" s="52">
        <f t="shared" si="1"/>
        <v>3</v>
      </c>
      <c r="J23" s="51">
        <v>3</v>
      </c>
      <c r="K23" s="51">
        <v>3</v>
      </c>
      <c r="L23" s="51">
        <v>3</v>
      </c>
      <c r="M23" s="52">
        <f t="shared" si="2"/>
        <v>3</v>
      </c>
      <c r="N23" s="48"/>
      <c r="O23" s="48"/>
      <c r="P23" s="28"/>
      <c r="Q23" s="28"/>
    </row>
    <row r="24" spans="1:17" ht="21" thickBot="1">
      <c r="A24" s="33"/>
      <c r="B24" s="72" t="s">
        <v>12</v>
      </c>
      <c r="C24" s="51">
        <v>2</v>
      </c>
      <c r="D24" s="51">
        <v>2</v>
      </c>
      <c r="E24" s="51">
        <v>3</v>
      </c>
      <c r="F24" s="52">
        <f t="shared" si="0"/>
        <v>2.3333333333333335</v>
      </c>
      <c r="G24" s="51">
        <v>2</v>
      </c>
      <c r="H24" s="51">
        <v>2</v>
      </c>
      <c r="I24" s="52">
        <f t="shared" si="1"/>
        <v>2.1111111111111112</v>
      </c>
      <c r="J24" s="51">
        <v>2</v>
      </c>
      <c r="K24" s="51">
        <v>3</v>
      </c>
      <c r="L24" s="51">
        <v>3</v>
      </c>
      <c r="M24" s="52">
        <f t="shared" si="2"/>
        <v>2.6666666666666665</v>
      </c>
      <c r="N24" s="48"/>
      <c r="O24" s="48"/>
      <c r="P24" s="28"/>
      <c r="Q24" s="28"/>
    </row>
    <row r="25" spans="1:17" ht="21" thickBot="1">
      <c r="A25" s="33"/>
      <c r="B25" s="72" t="s">
        <v>13</v>
      </c>
      <c r="C25" s="51">
        <v>2</v>
      </c>
      <c r="D25" s="51">
        <v>2</v>
      </c>
      <c r="E25" s="51">
        <v>2</v>
      </c>
      <c r="F25" s="52">
        <f t="shared" si="0"/>
        <v>2</v>
      </c>
      <c r="G25" s="51">
        <v>3</v>
      </c>
      <c r="H25" s="51">
        <v>2</v>
      </c>
      <c r="I25" s="52">
        <f t="shared" si="1"/>
        <v>2.3333333333333335</v>
      </c>
      <c r="J25" s="51">
        <v>2</v>
      </c>
      <c r="K25" s="51">
        <v>2</v>
      </c>
      <c r="L25" s="51">
        <v>2</v>
      </c>
      <c r="M25" s="52">
        <f t="shared" si="2"/>
        <v>2</v>
      </c>
      <c r="N25" s="48"/>
      <c r="O25" s="48"/>
      <c r="P25" s="28"/>
      <c r="Q25" s="28"/>
    </row>
    <row r="26" spans="1:17" ht="21" thickBot="1">
      <c r="A26" s="33"/>
      <c r="B26" s="72" t="s">
        <v>14</v>
      </c>
      <c r="C26" s="51">
        <v>3</v>
      </c>
      <c r="D26" s="51">
        <v>3</v>
      </c>
      <c r="E26" s="51">
        <v>3</v>
      </c>
      <c r="F26" s="52">
        <f t="shared" si="0"/>
        <v>3</v>
      </c>
      <c r="G26" s="51">
        <v>2</v>
      </c>
      <c r="H26" s="51">
        <v>1</v>
      </c>
      <c r="I26" s="52">
        <f t="shared" si="1"/>
        <v>2</v>
      </c>
      <c r="J26" s="51">
        <v>2</v>
      </c>
      <c r="K26" s="51">
        <v>2</v>
      </c>
      <c r="L26" s="51">
        <v>2</v>
      </c>
      <c r="M26" s="52">
        <f t="shared" si="2"/>
        <v>2</v>
      </c>
      <c r="N26" s="48"/>
      <c r="O26" s="48"/>
      <c r="P26" s="28"/>
      <c r="Q26" s="28"/>
    </row>
    <row r="27" spans="1:17" ht="21" thickBot="1">
      <c r="A27" s="33"/>
      <c r="B27" s="72" t="s">
        <v>15</v>
      </c>
      <c r="C27" s="51">
        <v>2</v>
      </c>
      <c r="D27" s="51">
        <v>1</v>
      </c>
      <c r="E27" s="51">
        <v>3</v>
      </c>
      <c r="F27" s="52">
        <f t="shared" si="0"/>
        <v>2</v>
      </c>
      <c r="G27" s="51">
        <v>2</v>
      </c>
      <c r="H27" s="51">
        <v>2</v>
      </c>
      <c r="I27" s="52">
        <f t="shared" si="1"/>
        <v>2</v>
      </c>
      <c r="J27" s="51">
        <v>1</v>
      </c>
      <c r="K27" s="51">
        <v>2</v>
      </c>
      <c r="L27" s="51">
        <v>2</v>
      </c>
      <c r="M27" s="52">
        <f t="shared" si="2"/>
        <v>1.6666666666666667</v>
      </c>
      <c r="N27" s="48"/>
      <c r="O27" s="48"/>
      <c r="P27" s="28"/>
      <c r="Q27" s="28"/>
    </row>
    <row r="28" spans="1:17" ht="21" thickBot="1">
      <c r="A28" s="33"/>
      <c r="B28" s="72" t="s">
        <v>16</v>
      </c>
      <c r="C28" s="51">
        <v>3</v>
      </c>
      <c r="D28" s="51">
        <v>3</v>
      </c>
      <c r="E28" s="51">
        <v>3</v>
      </c>
      <c r="F28" s="52">
        <f t="shared" si="0"/>
        <v>3</v>
      </c>
      <c r="G28" s="51">
        <v>2</v>
      </c>
      <c r="H28" s="51">
        <v>2</v>
      </c>
      <c r="I28" s="52">
        <f t="shared" si="1"/>
        <v>2.3333333333333335</v>
      </c>
      <c r="J28" s="51">
        <v>2</v>
      </c>
      <c r="K28" s="51">
        <v>2</v>
      </c>
      <c r="L28" s="51">
        <v>2</v>
      </c>
      <c r="M28" s="52">
        <f t="shared" si="2"/>
        <v>2</v>
      </c>
      <c r="N28" s="48"/>
      <c r="O28" s="48"/>
    </row>
    <row r="29" spans="1:17" ht="21" thickBot="1">
      <c r="A29" s="33"/>
      <c r="B29" s="72" t="s">
        <v>17</v>
      </c>
      <c r="C29" s="51">
        <v>2</v>
      </c>
      <c r="D29" s="51">
        <v>1</v>
      </c>
      <c r="E29" s="51">
        <v>2</v>
      </c>
      <c r="F29" s="52">
        <f t="shared" si="0"/>
        <v>1.6666666666666667</v>
      </c>
      <c r="G29" s="51">
        <v>1</v>
      </c>
      <c r="H29" s="51">
        <v>2</v>
      </c>
      <c r="I29" s="52">
        <f t="shared" si="1"/>
        <v>1.5555555555555556</v>
      </c>
      <c r="J29" s="51">
        <v>2</v>
      </c>
      <c r="K29" s="51">
        <v>1</v>
      </c>
      <c r="L29" s="51">
        <v>1</v>
      </c>
      <c r="M29" s="52">
        <f t="shared" si="2"/>
        <v>1.3333333333333333</v>
      </c>
      <c r="N29" s="48"/>
      <c r="O29" s="48"/>
    </row>
    <row r="30" spans="1:17" ht="21" thickBot="1">
      <c r="A30" s="33"/>
      <c r="B30" s="72" t="s">
        <v>18</v>
      </c>
      <c r="C30" s="51">
        <v>3</v>
      </c>
      <c r="D30" s="51">
        <v>2</v>
      </c>
      <c r="E30" s="51">
        <v>3</v>
      </c>
      <c r="F30" s="52">
        <f t="shared" si="0"/>
        <v>2.6666666666666665</v>
      </c>
      <c r="G30" s="51">
        <v>2</v>
      </c>
      <c r="H30" s="51">
        <v>2</v>
      </c>
      <c r="I30" s="52">
        <f t="shared" si="1"/>
        <v>2.2222222222222219</v>
      </c>
      <c r="J30" s="51">
        <v>2</v>
      </c>
      <c r="K30" s="51">
        <v>3</v>
      </c>
      <c r="L30" s="51">
        <v>3</v>
      </c>
      <c r="M30" s="52">
        <f t="shared" si="2"/>
        <v>2.6666666666666665</v>
      </c>
      <c r="N30" s="48"/>
      <c r="O30" s="48"/>
    </row>
    <row r="31" spans="1:17" ht="21" thickBot="1">
      <c r="A31" s="33"/>
      <c r="B31" s="72" t="s">
        <v>19</v>
      </c>
      <c r="C31" s="51" t="s">
        <v>50</v>
      </c>
      <c r="D31" s="51" t="s">
        <v>50</v>
      </c>
      <c r="E31" s="51" t="s">
        <v>50</v>
      </c>
      <c r="F31" s="52"/>
      <c r="G31" s="51" t="s">
        <v>50</v>
      </c>
      <c r="H31" s="51" t="s">
        <v>50</v>
      </c>
      <c r="I31" s="52"/>
      <c r="J31" s="51" t="s">
        <v>50</v>
      </c>
      <c r="K31" s="51" t="s">
        <v>50</v>
      </c>
      <c r="L31" s="51" t="s">
        <v>50</v>
      </c>
      <c r="M31" s="52"/>
      <c r="N31" s="48"/>
      <c r="O31" s="48"/>
    </row>
    <row r="32" spans="1:17" ht="21" thickBot="1">
      <c r="A32" s="33"/>
      <c r="B32" s="72" t="s">
        <v>20</v>
      </c>
      <c r="C32" s="51">
        <v>3</v>
      </c>
      <c r="D32" s="51">
        <v>2</v>
      </c>
      <c r="E32" s="51">
        <v>3</v>
      </c>
      <c r="F32" s="52">
        <f t="shared" si="0"/>
        <v>2.6666666666666665</v>
      </c>
      <c r="G32" s="51">
        <v>3</v>
      </c>
      <c r="H32" s="51">
        <v>2</v>
      </c>
      <c r="I32" s="52">
        <f t="shared" si="1"/>
        <v>2.5555555555555554</v>
      </c>
      <c r="J32" s="51">
        <v>2</v>
      </c>
      <c r="K32" s="51">
        <v>2</v>
      </c>
      <c r="L32" s="51">
        <v>2</v>
      </c>
      <c r="M32" s="52">
        <f t="shared" si="2"/>
        <v>2</v>
      </c>
      <c r="N32" s="48"/>
      <c r="O32" s="48"/>
    </row>
    <row r="33" spans="1:15" ht="21" thickBot="1">
      <c r="A33" s="33"/>
      <c r="B33" s="72" t="s">
        <v>21</v>
      </c>
      <c r="C33" s="51">
        <v>3</v>
      </c>
      <c r="D33" s="51">
        <v>2</v>
      </c>
      <c r="E33" s="51">
        <v>3</v>
      </c>
      <c r="F33" s="52">
        <f t="shared" si="0"/>
        <v>2.6666666666666665</v>
      </c>
      <c r="G33" s="51">
        <v>3</v>
      </c>
      <c r="H33" s="51">
        <v>2</v>
      </c>
      <c r="I33" s="52">
        <f t="shared" si="1"/>
        <v>2.5555555555555554</v>
      </c>
      <c r="J33" s="51">
        <v>2</v>
      </c>
      <c r="K33" s="51">
        <v>2</v>
      </c>
      <c r="L33" s="51">
        <v>2</v>
      </c>
      <c r="M33" s="52">
        <f t="shared" si="2"/>
        <v>2</v>
      </c>
      <c r="N33" s="48"/>
      <c r="O33" s="48"/>
    </row>
    <row r="34" spans="1:15" ht="21" thickBot="1">
      <c r="A34" s="33"/>
      <c r="B34" s="72" t="s">
        <v>22</v>
      </c>
      <c r="C34" s="51">
        <v>2</v>
      </c>
      <c r="D34" s="51">
        <v>2</v>
      </c>
      <c r="E34" s="51">
        <v>2</v>
      </c>
      <c r="F34" s="52">
        <f t="shared" si="0"/>
        <v>2</v>
      </c>
      <c r="G34" s="51">
        <v>2</v>
      </c>
      <c r="H34" s="51">
        <v>3</v>
      </c>
      <c r="I34" s="52">
        <f t="shared" si="1"/>
        <v>2.3333333333333335</v>
      </c>
      <c r="J34" s="51">
        <v>3</v>
      </c>
      <c r="K34" s="51">
        <v>2</v>
      </c>
      <c r="L34" s="51">
        <v>2</v>
      </c>
      <c r="M34" s="52">
        <f t="shared" si="2"/>
        <v>2.3333333333333335</v>
      </c>
      <c r="N34" s="48"/>
      <c r="O34" s="48"/>
    </row>
    <row r="35" spans="1:15" ht="19.5" thickBot="1">
      <c r="A35" s="33"/>
      <c r="B35" s="44" t="s">
        <v>23</v>
      </c>
      <c r="C35" s="36">
        <v>3</v>
      </c>
      <c r="D35" s="36">
        <v>3</v>
      </c>
      <c r="E35" s="36">
        <v>3</v>
      </c>
      <c r="F35" s="37">
        <f t="shared" si="0"/>
        <v>3</v>
      </c>
      <c r="G35" s="36">
        <v>2</v>
      </c>
      <c r="H35" s="36">
        <v>2</v>
      </c>
      <c r="I35" s="37">
        <f t="shared" si="1"/>
        <v>2.3333333333333335</v>
      </c>
      <c r="J35" s="36">
        <v>2</v>
      </c>
      <c r="K35" s="36">
        <v>3</v>
      </c>
      <c r="L35" s="36">
        <v>2</v>
      </c>
      <c r="M35" s="37">
        <f t="shared" si="2"/>
        <v>2.3333333333333335</v>
      </c>
      <c r="N35" s="33"/>
    </row>
    <row r="36" spans="1:15" ht="16.5" thickBot="1">
      <c r="B36" s="7" t="s">
        <v>24</v>
      </c>
      <c r="C36" s="1">
        <v>3</v>
      </c>
      <c r="D36" s="1">
        <v>3</v>
      </c>
      <c r="E36" s="1">
        <v>3</v>
      </c>
      <c r="F36" s="15">
        <f t="shared" si="0"/>
        <v>3</v>
      </c>
      <c r="G36" s="1">
        <v>2</v>
      </c>
      <c r="H36" s="1">
        <v>2</v>
      </c>
      <c r="I36" s="15">
        <f t="shared" si="1"/>
        <v>2.3333333333333335</v>
      </c>
      <c r="J36" s="1">
        <v>3</v>
      </c>
      <c r="K36" s="1">
        <v>3</v>
      </c>
      <c r="L36" s="1">
        <v>3</v>
      </c>
      <c r="M36" s="15">
        <f t="shared" si="2"/>
        <v>3</v>
      </c>
    </row>
    <row r="37" spans="1:15" ht="16.5" thickBot="1">
      <c r="B37" s="7" t="s">
        <v>25</v>
      </c>
      <c r="C37" s="1">
        <v>2</v>
      </c>
      <c r="D37" s="1">
        <v>1</v>
      </c>
      <c r="E37" s="1">
        <v>2</v>
      </c>
      <c r="F37" s="15">
        <f t="shared" si="0"/>
        <v>1.6666666666666667</v>
      </c>
      <c r="G37" s="1">
        <v>2</v>
      </c>
      <c r="H37" s="1">
        <v>1</v>
      </c>
      <c r="I37" s="15">
        <f t="shared" si="1"/>
        <v>1.5555555555555556</v>
      </c>
      <c r="J37" s="1">
        <v>2</v>
      </c>
      <c r="K37" s="1">
        <v>2</v>
      </c>
      <c r="L37" s="1">
        <v>1</v>
      </c>
      <c r="M37" s="15">
        <f t="shared" si="2"/>
        <v>1.6666666666666667</v>
      </c>
    </row>
    <row r="38" spans="1:15" ht="16.5" thickBot="1">
      <c r="B38" s="7" t="s">
        <v>26</v>
      </c>
      <c r="C38" s="1">
        <v>1</v>
      </c>
      <c r="D38" s="1">
        <v>0</v>
      </c>
      <c r="E38" s="1">
        <v>2</v>
      </c>
      <c r="F38" s="15">
        <f t="shared" si="0"/>
        <v>1</v>
      </c>
      <c r="G38" s="1">
        <v>1</v>
      </c>
      <c r="H38" s="1">
        <v>0</v>
      </c>
      <c r="I38" s="15">
        <f t="shared" si="1"/>
        <v>0.66666666666666663</v>
      </c>
      <c r="J38" s="1">
        <v>1</v>
      </c>
      <c r="K38" s="1">
        <v>1</v>
      </c>
      <c r="L38" s="1">
        <v>1</v>
      </c>
      <c r="M38" s="15">
        <f t="shared" si="2"/>
        <v>1</v>
      </c>
    </row>
    <row r="39" spans="1:15" ht="16.5" thickBot="1">
      <c r="B39" s="7" t="s">
        <v>27</v>
      </c>
      <c r="C39" s="1">
        <v>2</v>
      </c>
      <c r="D39" s="1">
        <v>2</v>
      </c>
      <c r="E39" s="1">
        <v>3</v>
      </c>
      <c r="F39" s="15">
        <f t="shared" si="0"/>
        <v>2.3333333333333335</v>
      </c>
      <c r="G39" s="1">
        <v>3</v>
      </c>
      <c r="H39" s="1">
        <v>3</v>
      </c>
      <c r="I39" s="15">
        <f t="shared" si="1"/>
        <v>2.7777777777777781</v>
      </c>
      <c r="J39" s="1">
        <v>3</v>
      </c>
      <c r="K39" s="1">
        <v>2</v>
      </c>
      <c r="L39" s="1">
        <v>2</v>
      </c>
      <c r="M39" s="15">
        <f t="shared" si="2"/>
        <v>2.3333333333333335</v>
      </c>
    </row>
    <row r="40" spans="1:15" ht="16.5" thickBot="1">
      <c r="B40" s="7" t="s">
        <v>28</v>
      </c>
      <c r="C40" s="1">
        <v>2</v>
      </c>
      <c r="D40" s="1">
        <v>2</v>
      </c>
      <c r="E40" s="1">
        <v>3</v>
      </c>
      <c r="F40" s="15">
        <f t="shared" si="0"/>
        <v>2.3333333333333335</v>
      </c>
      <c r="G40" s="1">
        <v>2</v>
      </c>
      <c r="H40" s="1">
        <v>1</v>
      </c>
      <c r="I40" s="15">
        <f t="shared" si="1"/>
        <v>1.7777777777777779</v>
      </c>
      <c r="J40" s="1">
        <v>2</v>
      </c>
      <c r="K40" s="1">
        <v>2</v>
      </c>
      <c r="L40" s="1">
        <v>2</v>
      </c>
      <c r="M40" s="15">
        <f t="shared" si="2"/>
        <v>2</v>
      </c>
    </row>
    <row r="41" spans="1:15" ht="16.5" thickBot="1">
      <c r="B41" s="7" t="s">
        <v>29</v>
      </c>
      <c r="C41" s="1">
        <v>3</v>
      </c>
      <c r="D41" s="1">
        <v>3</v>
      </c>
      <c r="E41" s="1">
        <v>3</v>
      </c>
      <c r="F41" s="15">
        <f t="shared" si="0"/>
        <v>3</v>
      </c>
      <c r="G41" s="1">
        <v>3</v>
      </c>
      <c r="H41" s="1">
        <v>3</v>
      </c>
      <c r="I41" s="15">
        <f t="shared" si="1"/>
        <v>3</v>
      </c>
      <c r="J41" s="1">
        <v>3</v>
      </c>
      <c r="K41" s="1">
        <v>3</v>
      </c>
      <c r="L41" s="1">
        <v>3</v>
      </c>
      <c r="M41" s="15">
        <f t="shared" si="2"/>
        <v>3</v>
      </c>
    </row>
    <row r="42" spans="1:15" ht="16.5" thickBot="1">
      <c r="B42" s="7" t="s">
        <v>30</v>
      </c>
      <c r="C42" s="1">
        <v>1</v>
      </c>
      <c r="D42" s="1">
        <v>1</v>
      </c>
      <c r="E42" s="1">
        <v>2</v>
      </c>
      <c r="F42" s="15">
        <f t="shared" si="0"/>
        <v>1.3333333333333333</v>
      </c>
      <c r="G42" s="1">
        <v>1</v>
      </c>
      <c r="H42" s="1">
        <v>1</v>
      </c>
      <c r="I42" s="15">
        <f t="shared" si="1"/>
        <v>1.1111111111111109</v>
      </c>
      <c r="J42" s="1">
        <v>1</v>
      </c>
      <c r="K42" s="1">
        <v>2</v>
      </c>
      <c r="L42" s="1">
        <v>2</v>
      </c>
      <c r="M42" s="15">
        <f t="shared" si="2"/>
        <v>1.6666666666666667</v>
      </c>
    </row>
    <row r="43" spans="1:15" ht="16.5" thickBot="1">
      <c r="B43" s="7" t="s">
        <v>31</v>
      </c>
      <c r="C43" s="1">
        <v>0</v>
      </c>
      <c r="D43" s="1">
        <v>1</v>
      </c>
      <c r="E43" s="1">
        <v>1</v>
      </c>
      <c r="F43" s="15">
        <f t="shared" si="0"/>
        <v>0.66666666666666663</v>
      </c>
      <c r="G43" s="1">
        <v>0</v>
      </c>
      <c r="H43" s="1">
        <v>0</v>
      </c>
      <c r="I43" s="15">
        <f t="shared" si="1"/>
        <v>0.22222222222222221</v>
      </c>
      <c r="J43" s="1">
        <v>0</v>
      </c>
      <c r="K43" s="1">
        <v>1</v>
      </c>
      <c r="L43" s="1">
        <v>0</v>
      </c>
      <c r="M43" s="15">
        <f t="shared" si="2"/>
        <v>0.33333333333333331</v>
      </c>
    </row>
    <row r="44" spans="1:15" ht="18" customHeight="1">
      <c r="F44" s="14">
        <f>AVERAGE(F21:F43)</f>
        <v>2.2878787878787885</v>
      </c>
      <c r="I44" s="14">
        <f>AVERAGE(I21:I43)</f>
        <v>2.0353535353535359</v>
      </c>
      <c r="M44" s="14">
        <f>AVERAGE(M21:M43)</f>
        <v>2.0909090909090908</v>
      </c>
    </row>
    <row r="45" spans="1:15" ht="15.75">
      <c r="B45" s="5"/>
      <c r="F45" s="23">
        <f>+F44/3</f>
        <v>0.76262626262626287</v>
      </c>
      <c r="I45" s="23">
        <f>+I44/3</f>
        <v>0.67845117845117864</v>
      </c>
      <c r="M45" s="23">
        <f>+M44/3</f>
        <v>0.69696969696969691</v>
      </c>
    </row>
    <row r="46" spans="1:15" ht="15.75">
      <c r="B46" s="5" t="s">
        <v>32</v>
      </c>
    </row>
  </sheetData>
  <mergeCells count="16">
    <mergeCell ref="B7:M16"/>
    <mergeCell ref="F19:F20"/>
    <mergeCell ref="I19:I20"/>
    <mergeCell ref="C19:C20"/>
    <mergeCell ref="D19:D20"/>
    <mergeCell ref="E19:E20"/>
    <mergeCell ref="G19:G20"/>
    <mergeCell ref="H19:H20"/>
    <mergeCell ref="J19:J20"/>
    <mergeCell ref="K19:K20"/>
    <mergeCell ref="M19:M20"/>
    <mergeCell ref="B17:B20"/>
    <mergeCell ref="C17:F18"/>
    <mergeCell ref="G17:I18"/>
    <mergeCell ref="J17:M18"/>
    <mergeCell ref="L19:L20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57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tabSelected="1" zoomScale="50" workbookViewId="0">
      <selection activeCell="Q3" sqref="Q3"/>
    </sheetView>
  </sheetViews>
  <sheetFormatPr defaultRowHeight="12.75"/>
  <cols>
    <col min="2" max="2" width="9.140625" style="4"/>
    <col min="3" max="5" width="15.7109375" customWidth="1"/>
    <col min="6" max="6" width="12.85546875" customWidth="1"/>
    <col min="7" max="11" width="15.7109375" customWidth="1"/>
    <col min="12" max="12" width="11.7109375" customWidth="1"/>
  </cols>
  <sheetData>
    <row r="1" spans="1:17" ht="15">
      <c r="A1" s="28"/>
      <c r="B1" s="3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11.25" customHeight="1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 hidden="1">
      <c r="A5" s="33"/>
      <c r="B5" s="6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1" thickBot="1">
      <c r="A6" s="33"/>
      <c r="B6" s="6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96" t="s">
        <v>71</v>
      </c>
      <c r="C7" s="97"/>
      <c r="D7" s="97"/>
      <c r="E7" s="97"/>
      <c r="F7" s="97"/>
      <c r="G7" s="97"/>
      <c r="H7" s="97"/>
      <c r="I7" s="97"/>
      <c r="J7" s="97"/>
      <c r="K7" s="97"/>
      <c r="L7" s="98"/>
      <c r="M7" s="48"/>
      <c r="N7" s="48"/>
      <c r="O7" s="48"/>
      <c r="P7" s="28"/>
      <c r="Q7" s="28"/>
    </row>
    <row r="8" spans="1:17" ht="12.75" customHeight="1">
      <c r="A8" s="3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1"/>
      <c r="M8" s="48"/>
      <c r="N8" s="48"/>
      <c r="O8" s="48"/>
      <c r="P8" s="28"/>
      <c r="Q8" s="28"/>
    </row>
    <row r="9" spans="1:17" ht="12.75" customHeight="1">
      <c r="A9" s="3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48"/>
      <c r="N9" s="48"/>
      <c r="O9" s="48"/>
      <c r="P9" s="28"/>
      <c r="Q9" s="28"/>
    </row>
    <row r="10" spans="1:17" ht="12.75" customHeight="1">
      <c r="A10" s="3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1"/>
      <c r="M10" s="48"/>
      <c r="N10" s="48"/>
      <c r="O10" s="48"/>
      <c r="P10" s="28"/>
      <c r="Q10" s="28"/>
    </row>
    <row r="11" spans="1:17" ht="12.75" customHeight="1">
      <c r="A11" s="33"/>
      <c r="B11" s="99"/>
      <c r="C11" s="100"/>
      <c r="D11" s="100"/>
      <c r="E11" s="100"/>
      <c r="F11" s="100"/>
      <c r="G11" s="100"/>
      <c r="H11" s="100"/>
      <c r="I11" s="100"/>
      <c r="J11" s="100"/>
      <c r="K11" s="100"/>
      <c r="L11" s="101"/>
      <c r="M11" s="48"/>
      <c r="N11" s="48"/>
      <c r="O11" s="48"/>
      <c r="P11" s="28"/>
      <c r="Q11" s="28"/>
    </row>
    <row r="12" spans="1:17" ht="12.75" customHeight="1">
      <c r="A12" s="33"/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1"/>
      <c r="M12" s="48"/>
      <c r="N12" s="48"/>
      <c r="O12" s="48"/>
      <c r="P12" s="28"/>
      <c r="Q12" s="28"/>
    </row>
    <row r="13" spans="1:17" ht="12.75" customHeight="1">
      <c r="A13" s="33"/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1"/>
      <c r="M13" s="48"/>
      <c r="N13" s="48"/>
      <c r="O13" s="48"/>
      <c r="P13" s="28"/>
      <c r="Q13" s="28"/>
    </row>
    <row r="14" spans="1:17" ht="12.75" customHeight="1">
      <c r="A14" s="33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1"/>
      <c r="M14" s="48"/>
      <c r="N14" s="48"/>
      <c r="O14" s="48"/>
      <c r="P14" s="28"/>
      <c r="Q14" s="28"/>
    </row>
    <row r="15" spans="1:17" ht="12.75" customHeight="1">
      <c r="A15" s="33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1"/>
      <c r="M15" s="48"/>
      <c r="N15" s="48"/>
      <c r="O15" s="48"/>
      <c r="P15" s="28"/>
      <c r="Q15" s="28"/>
    </row>
    <row r="16" spans="1:17" ht="12.75" customHeight="1" thickBot="1">
      <c r="A16" s="33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4"/>
      <c r="M16" s="48"/>
      <c r="N16" s="48"/>
      <c r="O16" s="48"/>
      <c r="P16" s="28"/>
      <c r="Q16" s="28"/>
    </row>
    <row r="17" spans="1:17" ht="31.5" customHeight="1">
      <c r="A17" s="33"/>
      <c r="B17" s="107" t="s">
        <v>51</v>
      </c>
      <c r="C17" s="81" t="s">
        <v>1</v>
      </c>
      <c r="D17" s="82"/>
      <c r="E17" s="82"/>
      <c r="F17" s="83"/>
      <c r="G17" s="110" t="s">
        <v>44</v>
      </c>
      <c r="H17" s="111"/>
      <c r="I17" s="111"/>
      <c r="J17" s="111"/>
      <c r="K17" s="111"/>
      <c r="L17" s="112"/>
      <c r="M17" s="48"/>
      <c r="N17" s="48"/>
      <c r="O17" s="48"/>
      <c r="P17" s="28"/>
      <c r="Q17" s="28"/>
    </row>
    <row r="18" spans="1:17" ht="12" customHeight="1" thickBot="1">
      <c r="A18" s="33"/>
      <c r="B18" s="116"/>
      <c r="C18" s="84"/>
      <c r="D18" s="85"/>
      <c r="E18" s="85"/>
      <c r="F18" s="86"/>
      <c r="G18" s="113"/>
      <c r="H18" s="114"/>
      <c r="I18" s="114"/>
      <c r="J18" s="114"/>
      <c r="K18" s="114"/>
      <c r="L18" s="115"/>
      <c r="M18" s="48"/>
      <c r="N18" s="48"/>
      <c r="O18" s="48"/>
      <c r="P18" s="28"/>
      <c r="Q18" s="28"/>
    </row>
    <row r="19" spans="1:17" ht="101.25" customHeight="1">
      <c r="A19" s="33"/>
      <c r="B19" s="116"/>
      <c r="C19" s="87" t="s">
        <v>3</v>
      </c>
      <c r="D19" s="87" t="s">
        <v>4</v>
      </c>
      <c r="E19" s="87" t="s">
        <v>5</v>
      </c>
      <c r="F19" s="87" t="s">
        <v>95</v>
      </c>
      <c r="G19" s="88" t="s">
        <v>68</v>
      </c>
      <c r="H19" s="88" t="s">
        <v>48</v>
      </c>
      <c r="I19" s="88" t="s">
        <v>69</v>
      </c>
      <c r="J19" s="88" t="s">
        <v>70</v>
      </c>
      <c r="K19" s="88" t="s">
        <v>72</v>
      </c>
      <c r="L19" s="87" t="s">
        <v>95</v>
      </c>
      <c r="M19" s="48"/>
      <c r="N19" s="48"/>
      <c r="O19" s="48"/>
      <c r="P19" s="28"/>
      <c r="Q19" s="28"/>
    </row>
    <row r="20" spans="1:17" ht="21" thickBot="1">
      <c r="A20" s="33"/>
      <c r="B20" s="117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48"/>
      <c r="N20" s="48"/>
      <c r="O20" s="48"/>
      <c r="P20" s="28"/>
      <c r="Q20" s="28"/>
    </row>
    <row r="21" spans="1:17" ht="21" thickBot="1">
      <c r="A21" s="33"/>
      <c r="B21" s="68" t="s">
        <v>9</v>
      </c>
      <c r="C21" s="51">
        <v>2</v>
      </c>
      <c r="D21" s="51">
        <v>2</v>
      </c>
      <c r="E21" s="64">
        <v>3</v>
      </c>
      <c r="F21" s="69">
        <f>AVERAGE(C21:E21)</f>
        <v>2.3333333333333335</v>
      </c>
      <c r="G21" s="70">
        <v>2</v>
      </c>
      <c r="H21" s="51">
        <v>2</v>
      </c>
      <c r="I21" s="51">
        <v>2</v>
      </c>
      <c r="J21" s="51">
        <v>2</v>
      </c>
      <c r="K21" s="51">
        <v>2</v>
      </c>
      <c r="L21" s="71">
        <f>AVERAGE(I21:K21)</f>
        <v>2</v>
      </c>
      <c r="M21" s="48"/>
      <c r="N21" s="48"/>
      <c r="O21" s="48"/>
      <c r="P21" s="28"/>
      <c r="Q21" s="28"/>
    </row>
    <row r="22" spans="1:17" ht="21" thickBot="1">
      <c r="A22" s="33"/>
      <c r="B22" s="68" t="s">
        <v>10</v>
      </c>
      <c r="C22" s="51">
        <v>2</v>
      </c>
      <c r="D22" s="51">
        <v>2</v>
      </c>
      <c r="E22" s="64">
        <v>3</v>
      </c>
      <c r="F22" s="69">
        <f t="shared" ref="F22:F43" si="0">AVERAGE(C22:E22)</f>
        <v>2.3333333333333335</v>
      </c>
      <c r="G22" s="50">
        <v>2</v>
      </c>
      <c r="H22" s="51">
        <v>2</v>
      </c>
      <c r="I22" s="51">
        <v>2</v>
      </c>
      <c r="J22" s="51">
        <v>2</v>
      </c>
      <c r="K22" s="51">
        <v>2</v>
      </c>
      <c r="L22" s="71">
        <f t="shared" ref="L22:L43" si="1">AVERAGE(I22:K22)</f>
        <v>2</v>
      </c>
      <c r="M22" s="48"/>
      <c r="N22" s="48"/>
      <c r="O22" s="48"/>
      <c r="P22" s="28"/>
      <c r="Q22" s="28"/>
    </row>
    <row r="23" spans="1:17" ht="21" thickBot="1">
      <c r="A23" s="33"/>
      <c r="B23" s="68" t="s">
        <v>11</v>
      </c>
      <c r="C23" s="51">
        <v>2</v>
      </c>
      <c r="D23" s="51">
        <v>2</v>
      </c>
      <c r="E23" s="64">
        <v>3</v>
      </c>
      <c r="F23" s="69">
        <f t="shared" si="0"/>
        <v>2.3333333333333335</v>
      </c>
      <c r="G23" s="50">
        <v>3</v>
      </c>
      <c r="H23" s="51">
        <v>2</v>
      </c>
      <c r="I23" s="51">
        <v>3</v>
      </c>
      <c r="J23" s="51">
        <v>3</v>
      </c>
      <c r="K23" s="51">
        <v>3</v>
      </c>
      <c r="L23" s="71">
        <f t="shared" si="1"/>
        <v>3</v>
      </c>
      <c r="M23" s="48"/>
      <c r="N23" s="48"/>
      <c r="O23" s="48"/>
      <c r="P23" s="28"/>
      <c r="Q23" s="28"/>
    </row>
    <row r="24" spans="1:17" ht="21" thickBot="1">
      <c r="A24" s="33"/>
      <c r="B24" s="68" t="s">
        <v>12</v>
      </c>
      <c r="C24" s="51">
        <v>2</v>
      </c>
      <c r="D24" s="51">
        <v>2</v>
      </c>
      <c r="E24" s="64">
        <v>3</v>
      </c>
      <c r="F24" s="69">
        <f t="shared" si="0"/>
        <v>2.3333333333333335</v>
      </c>
      <c r="G24" s="50">
        <v>2</v>
      </c>
      <c r="H24" s="51">
        <v>2</v>
      </c>
      <c r="I24" s="51">
        <v>2</v>
      </c>
      <c r="J24" s="51">
        <v>2</v>
      </c>
      <c r="K24" s="51">
        <v>2</v>
      </c>
      <c r="L24" s="71">
        <f t="shared" si="1"/>
        <v>2</v>
      </c>
      <c r="M24" s="48"/>
      <c r="N24" s="48"/>
      <c r="O24" s="48"/>
      <c r="P24" s="28"/>
      <c r="Q24" s="28"/>
    </row>
    <row r="25" spans="1:17" ht="21" thickBot="1">
      <c r="A25" s="33"/>
      <c r="B25" s="68" t="s">
        <v>13</v>
      </c>
      <c r="C25" s="51">
        <v>2</v>
      </c>
      <c r="D25" s="51">
        <v>2</v>
      </c>
      <c r="E25" s="64">
        <v>2</v>
      </c>
      <c r="F25" s="69">
        <f t="shared" si="0"/>
        <v>2</v>
      </c>
      <c r="G25" s="50">
        <v>3</v>
      </c>
      <c r="H25" s="51">
        <v>3</v>
      </c>
      <c r="I25" s="51">
        <v>3</v>
      </c>
      <c r="J25" s="51">
        <v>2</v>
      </c>
      <c r="K25" s="51">
        <v>2</v>
      </c>
      <c r="L25" s="71">
        <f t="shared" si="1"/>
        <v>2.3333333333333335</v>
      </c>
      <c r="M25" s="48"/>
      <c r="N25" s="48"/>
      <c r="O25" s="48"/>
      <c r="P25" s="28"/>
      <c r="Q25" s="28"/>
    </row>
    <row r="26" spans="1:17" ht="21" thickBot="1">
      <c r="A26" s="33"/>
      <c r="B26" s="68" t="s">
        <v>14</v>
      </c>
      <c r="C26" s="51">
        <v>2</v>
      </c>
      <c r="D26" s="51">
        <v>1</v>
      </c>
      <c r="E26" s="64">
        <v>2</v>
      </c>
      <c r="F26" s="69">
        <f t="shared" si="0"/>
        <v>1.6666666666666667</v>
      </c>
      <c r="G26" s="50">
        <v>2</v>
      </c>
      <c r="H26" s="51">
        <v>2</v>
      </c>
      <c r="I26" s="51">
        <v>1</v>
      </c>
      <c r="J26" s="51">
        <v>1</v>
      </c>
      <c r="K26" s="51">
        <v>1</v>
      </c>
      <c r="L26" s="71">
        <f t="shared" si="1"/>
        <v>1</v>
      </c>
      <c r="M26" s="48"/>
      <c r="N26" s="48"/>
      <c r="O26" s="48"/>
      <c r="P26" s="28"/>
      <c r="Q26" s="28"/>
    </row>
    <row r="27" spans="1:17" ht="21" thickBot="1">
      <c r="A27" s="33"/>
      <c r="B27" s="68" t="s">
        <v>15</v>
      </c>
      <c r="C27" s="51">
        <v>2</v>
      </c>
      <c r="D27" s="51">
        <v>2</v>
      </c>
      <c r="E27" s="64">
        <v>2</v>
      </c>
      <c r="F27" s="69">
        <f t="shared" si="0"/>
        <v>2</v>
      </c>
      <c r="G27" s="50">
        <v>1</v>
      </c>
      <c r="H27" s="51">
        <v>2</v>
      </c>
      <c r="I27" s="51">
        <v>2</v>
      </c>
      <c r="J27" s="51">
        <v>1</v>
      </c>
      <c r="K27" s="51">
        <v>1</v>
      </c>
      <c r="L27" s="71">
        <f t="shared" si="1"/>
        <v>1.3333333333333333</v>
      </c>
      <c r="M27" s="48"/>
      <c r="N27" s="48"/>
      <c r="O27" s="48"/>
      <c r="P27" s="28"/>
      <c r="Q27" s="28"/>
    </row>
    <row r="28" spans="1:17" ht="21" thickBot="1">
      <c r="A28" s="33"/>
      <c r="B28" s="68" t="s">
        <v>16</v>
      </c>
      <c r="C28" s="51">
        <v>3</v>
      </c>
      <c r="D28" s="51">
        <v>3</v>
      </c>
      <c r="E28" s="64">
        <v>3</v>
      </c>
      <c r="F28" s="69">
        <f t="shared" si="0"/>
        <v>3</v>
      </c>
      <c r="G28" s="50">
        <v>3</v>
      </c>
      <c r="H28" s="51">
        <v>3</v>
      </c>
      <c r="I28" s="51">
        <v>3</v>
      </c>
      <c r="J28" s="51">
        <v>3</v>
      </c>
      <c r="K28" s="51">
        <v>3</v>
      </c>
      <c r="L28" s="71">
        <f t="shared" si="1"/>
        <v>3</v>
      </c>
      <c r="M28" s="48"/>
      <c r="N28" s="48"/>
      <c r="O28" s="48"/>
    </row>
    <row r="29" spans="1:17" ht="21" thickBot="1">
      <c r="A29" s="33"/>
      <c r="B29" s="68" t="s">
        <v>17</v>
      </c>
      <c r="C29" s="51">
        <v>1</v>
      </c>
      <c r="D29" s="51">
        <v>1</v>
      </c>
      <c r="E29" s="64">
        <v>2</v>
      </c>
      <c r="F29" s="69">
        <f t="shared" si="0"/>
        <v>1.3333333333333333</v>
      </c>
      <c r="G29" s="50">
        <v>2</v>
      </c>
      <c r="H29" s="51">
        <v>1</v>
      </c>
      <c r="I29" s="51">
        <v>1</v>
      </c>
      <c r="J29" s="51">
        <v>1</v>
      </c>
      <c r="K29" s="51">
        <v>2</v>
      </c>
      <c r="L29" s="71">
        <f t="shared" si="1"/>
        <v>1.3333333333333333</v>
      </c>
      <c r="M29" s="48"/>
      <c r="N29" s="48"/>
      <c r="O29" s="48"/>
    </row>
    <row r="30" spans="1:17" ht="21" thickBot="1">
      <c r="A30" s="33"/>
      <c r="B30" s="68" t="s">
        <v>18</v>
      </c>
      <c r="C30" s="51">
        <v>2</v>
      </c>
      <c r="D30" s="51">
        <v>2</v>
      </c>
      <c r="E30" s="64">
        <v>2</v>
      </c>
      <c r="F30" s="69">
        <f t="shared" si="0"/>
        <v>2</v>
      </c>
      <c r="G30" s="50">
        <v>2</v>
      </c>
      <c r="H30" s="51">
        <v>2</v>
      </c>
      <c r="I30" s="51">
        <v>3</v>
      </c>
      <c r="J30" s="51">
        <v>3</v>
      </c>
      <c r="K30" s="51">
        <v>3</v>
      </c>
      <c r="L30" s="71">
        <f t="shared" si="1"/>
        <v>3</v>
      </c>
      <c r="M30" s="48"/>
      <c r="N30" s="48"/>
      <c r="O30" s="48"/>
    </row>
    <row r="31" spans="1:17" ht="21" thickBot="1">
      <c r="A31" s="33"/>
      <c r="B31" s="68" t="s">
        <v>19</v>
      </c>
      <c r="C31" s="51">
        <v>2</v>
      </c>
      <c r="D31" s="51">
        <v>3</v>
      </c>
      <c r="E31" s="64">
        <v>3</v>
      </c>
      <c r="F31" s="69">
        <f t="shared" si="0"/>
        <v>2.6666666666666665</v>
      </c>
      <c r="G31" s="50">
        <v>2</v>
      </c>
      <c r="H31" s="51">
        <v>2</v>
      </c>
      <c r="I31" s="51">
        <v>2</v>
      </c>
      <c r="J31" s="51">
        <v>2</v>
      </c>
      <c r="K31" s="51">
        <v>2</v>
      </c>
      <c r="L31" s="71">
        <f t="shared" si="1"/>
        <v>2</v>
      </c>
      <c r="M31" s="48"/>
      <c r="N31" s="48"/>
      <c r="O31" s="48"/>
    </row>
    <row r="32" spans="1:17" ht="21" thickBot="1">
      <c r="A32" s="33"/>
      <c r="B32" s="68" t="s">
        <v>20</v>
      </c>
      <c r="C32" s="51" t="s">
        <v>50</v>
      </c>
      <c r="D32" s="51" t="s">
        <v>50</v>
      </c>
      <c r="E32" s="64" t="s">
        <v>50</v>
      </c>
      <c r="F32" s="69"/>
      <c r="G32" s="50" t="s">
        <v>50</v>
      </c>
      <c r="H32" s="51" t="s">
        <v>50</v>
      </c>
      <c r="I32" s="51" t="s">
        <v>50</v>
      </c>
      <c r="J32" s="51" t="s">
        <v>50</v>
      </c>
      <c r="K32" s="51" t="s">
        <v>50</v>
      </c>
      <c r="L32" s="71"/>
      <c r="M32" s="48"/>
      <c r="N32" s="48"/>
      <c r="O32" s="48"/>
    </row>
    <row r="33" spans="1:15" ht="21" thickBot="1">
      <c r="A33" s="33"/>
      <c r="B33" s="68" t="s">
        <v>21</v>
      </c>
      <c r="C33" s="51">
        <v>2</v>
      </c>
      <c r="D33" s="51">
        <v>1</v>
      </c>
      <c r="E33" s="64">
        <v>2</v>
      </c>
      <c r="F33" s="69">
        <f t="shared" si="0"/>
        <v>1.6666666666666667</v>
      </c>
      <c r="G33" s="50">
        <v>2</v>
      </c>
      <c r="H33" s="51">
        <v>2</v>
      </c>
      <c r="I33" s="51">
        <v>1</v>
      </c>
      <c r="J33" s="51">
        <v>1</v>
      </c>
      <c r="K33" s="51">
        <v>1</v>
      </c>
      <c r="L33" s="71">
        <f t="shared" si="1"/>
        <v>1</v>
      </c>
      <c r="M33" s="48"/>
      <c r="N33" s="48"/>
      <c r="O33" s="48"/>
    </row>
    <row r="34" spans="1:15" ht="21" thickBot="1">
      <c r="A34" s="33"/>
      <c r="B34" s="68" t="s">
        <v>22</v>
      </c>
      <c r="C34" s="51" t="s">
        <v>50</v>
      </c>
      <c r="D34" s="51" t="s">
        <v>50</v>
      </c>
      <c r="E34" s="64" t="s">
        <v>50</v>
      </c>
      <c r="F34" s="69"/>
      <c r="G34" s="50" t="s">
        <v>50</v>
      </c>
      <c r="H34" s="51" t="s">
        <v>50</v>
      </c>
      <c r="I34" s="51" t="s">
        <v>50</v>
      </c>
      <c r="J34" s="51" t="s">
        <v>50</v>
      </c>
      <c r="K34" s="51" t="s">
        <v>50</v>
      </c>
      <c r="L34" s="71"/>
      <c r="M34" s="48"/>
      <c r="N34" s="48"/>
      <c r="O34" s="48"/>
    </row>
    <row r="35" spans="1:15" ht="19.5" thickBot="1">
      <c r="A35" s="33"/>
      <c r="B35" s="41" t="s">
        <v>23</v>
      </c>
      <c r="C35" s="36">
        <v>2</v>
      </c>
      <c r="D35" s="36">
        <v>2</v>
      </c>
      <c r="E35" s="40">
        <v>3</v>
      </c>
      <c r="F35" s="42">
        <f t="shared" si="0"/>
        <v>2.3333333333333335</v>
      </c>
      <c r="G35" s="35">
        <v>2</v>
      </c>
      <c r="H35" s="36">
        <v>2</v>
      </c>
      <c r="I35" s="36">
        <v>2</v>
      </c>
      <c r="J35" s="36">
        <v>2</v>
      </c>
      <c r="K35" s="36">
        <v>2</v>
      </c>
      <c r="L35" s="43">
        <f t="shared" si="1"/>
        <v>2</v>
      </c>
      <c r="M35" s="33"/>
      <c r="N35" s="33"/>
    </row>
    <row r="36" spans="1:15" ht="16.5" thickBot="1">
      <c r="B36" s="10" t="s">
        <v>24</v>
      </c>
      <c r="C36" s="1">
        <v>3</v>
      </c>
      <c r="D36" s="1">
        <v>3</v>
      </c>
      <c r="E36" s="9">
        <v>3</v>
      </c>
      <c r="F36" s="16">
        <f t="shared" si="0"/>
        <v>3</v>
      </c>
      <c r="G36" s="12">
        <v>2</v>
      </c>
      <c r="H36" s="1">
        <v>2</v>
      </c>
      <c r="I36" s="1">
        <v>2</v>
      </c>
      <c r="J36" s="1">
        <v>2</v>
      </c>
      <c r="K36" s="1">
        <v>2</v>
      </c>
      <c r="L36" s="17">
        <f t="shared" si="1"/>
        <v>2</v>
      </c>
    </row>
    <row r="37" spans="1:15" ht="16.5" thickBot="1">
      <c r="B37" s="10" t="s">
        <v>25</v>
      </c>
      <c r="C37" s="1">
        <v>2</v>
      </c>
      <c r="D37" s="1">
        <v>2</v>
      </c>
      <c r="E37" s="9">
        <v>1</v>
      </c>
      <c r="F37" s="16">
        <f t="shared" si="0"/>
        <v>1.6666666666666667</v>
      </c>
      <c r="G37" s="12">
        <v>1</v>
      </c>
      <c r="H37" s="1">
        <v>1</v>
      </c>
      <c r="I37" s="1">
        <v>0</v>
      </c>
      <c r="J37" s="1">
        <v>0</v>
      </c>
      <c r="K37" s="1">
        <v>0</v>
      </c>
      <c r="L37" s="17">
        <f t="shared" si="1"/>
        <v>0</v>
      </c>
    </row>
    <row r="38" spans="1:15" ht="16.5" thickBot="1">
      <c r="B38" s="10" t="s">
        <v>26</v>
      </c>
      <c r="C38" s="1">
        <v>1</v>
      </c>
      <c r="D38" s="1">
        <v>1</v>
      </c>
      <c r="E38" s="9">
        <v>2</v>
      </c>
      <c r="F38" s="16">
        <f t="shared" si="0"/>
        <v>1.3333333333333333</v>
      </c>
      <c r="G38" s="12">
        <v>1</v>
      </c>
      <c r="H38" s="1">
        <v>1</v>
      </c>
      <c r="I38" s="1">
        <v>0</v>
      </c>
      <c r="J38" s="1">
        <v>0</v>
      </c>
      <c r="K38" s="1">
        <v>0</v>
      </c>
      <c r="L38" s="17">
        <f t="shared" si="1"/>
        <v>0</v>
      </c>
    </row>
    <row r="39" spans="1:15" ht="16.5" thickBot="1">
      <c r="B39" s="10" t="s">
        <v>27</v>
      </c>
      <c r="C39" s="1">
        <v>2</v>
      </c>
      <c r="D39" s="1">
        <v>2</v>
      </c>
      <c r="E39" s="9">
        <v>3</v>
      </c>
      <c r="F39" s="16">
        <f t="shared" si="0"/>
        <v>2.3333333333333335</v>
      </c>
      <c r="G39" s="12">
        <v>3</v>
      </c>
      <c r="H39" s="1">
        <v>3</v>
      </c>
      <c r="I39" s="1">
        <v>3</v>
      </c>
      <c r="J39" s="1">
        <v>3</v>
      </c>
      <c r="K39" s="1">
        <v>2</v>
      </c>
      <c r="L39" s="17">
        <f t="shared" si="1"/>
        <v>2.6666666666666665</v>
      </c>
    </row>
    <row r="40" spans="1:15" ht="16.5" thickBot="1">
      <c r="B40" s="10" t="s">
        <v>28</v>
      </c>
      <c r="C40" s="1">
        <v>2</v>
      </c>
      <c r="D40" s="1">
        <v>2</v>
      </c>
      <c r="E40" s="9">
        <v>2</v>
      </c>
      <c r="F40" s="16">
        <f t="shared" si="0"/>
        <v>2</v>
      </c>
      <c r="G40" s="12">
        <v>2</v>
      </c>
      <c r="H40" s="1">
        <v>2</v>
      </c>
      <c r="I40" s="1">
        <v>1</v>
      </c>
      <c r="J40" s="1">
        <v>1</v>
      </c>
      <c r="K40" s="1">
        <v>2</v>
      </c>
      <c r="L40" s="17">
        <f t="shared" si="1"/>
        <v>1.3333333333333333</v>
      </c>
    </row>
    <row r="41" spans="1:15" ht="16.5" thickBot="1">
      <c r="B41" s="10" t="s">
        <v>29</v>
      </c>
      <c r="C41" s="1">
        <v>2</v>
      </c>
      <c r="D41" s="1">
        <v>2</v>
      </c>
      <c r="E41" s="9">
        <v>3</v>
      </c>
      <c r="F41" s="16">
        <f t="shared" si="0"/>
        <v>2.3333333333333335</v>
      </c>
      <c r="G41" s="12">
        <v>3</v>
      </c>
      <c r="H41" s="1">
        <v>3</v>
      </c>
      <c r="I41" s="1">
        <v>3</v>
      </c>
      <c r="J41" s="1">
        <v>3</v>
      </c>
      <c r="K41" s="1">
        <v>3</v>
      </c>
      <c r="L41" s="17">
        <f t="shared" si="1"/>
        <v>3</v>
      </c>
    </row>
    <row r="42" spans="1:15" ht="16.5" thickBot="1">
      <c r="B42" s="10" t="s">
        <v>30</v>
      </c>
      <c r="C42" s="1">
        <v>2</v>
      </c>
      <c r="D42" s="1">
        <v>2</v>
      </c>
      <c r="E42" s="9">
        <v>2</v>
      </c>
      <c r="F42" s="16">
        <f t="shared" si="0"/>
        <v>2</v>
      </c>
      <c r="G42" s="12">
        <v>2</v>
      </c>
      <c r="H42" s="1">
        <v>1</v>
      </c>
      <c r="I42" s="1">
        <v>2</v>
      </c>
      <c r="J42" s="1">
        <v>2</v>
      </c>
      <c r="K42" s="1">
        <v>2</v>
      </c>
      <c r="L42" s="17">
        <f t="shared" si="1"/>
        <v>2</v>
      </c>
    </row>
    <row r="43" spans="1:15" ht="16.5" thickBot="1">
      <c r="B43" s="10" t="s">
        <v>31</v>
      </c>
      <c r="C43" s="1">
        <v>1</v>
      </c>
      <c r="D43" s="1">
        <v>1</v>
      </c>
      <c r="E43" s="9">
        <v>1</v>
      </c>
      <c r="F43" s="16">
        <f t="shared" si="0"/>
        <v>1</v>
      </c>
      <c r="G43" s="12">
        <v>1</v>
      </c>
      <c r="H43" s="1">
        <v>0</v>
      </c>
      <c r="I43" s="1">
        <v>0</v>
      </c>
      <c r="J43" s="1">
        <v>0</v>
      </c>
      <c r="K43" s="1">
        <v>0</v>
      </c>
      <c r="L43" s="17">
        <f t="shared" si="1"/>
        <v>0</v>
      </c>
    </row>
    <row r="44" spans="1:15" ht="17.25" customHeight="1">
      <c r="F44" s="14">
        <f>AVERAGE(F21:F43)</f>
        <v>2.0793650793650795</v>
      </c>
      <c r="L44" s="14">
        <f>AVERAGE(L21:L43)</f>
        <v>1.7619047619047619</v>
      </c>
    </row>
    <row r="45" spans="1:15" ht="15.75">
      <c r="B45" s="5"/>
      <c r="F45" s="23">
        <f>+F44/3</f>
        <v>0.69312169312169314</v>
      </c>
      <c r="L45" s="23">
        <f>+L44/3</f>
        <v>0.58730158730158732</v>
      </c>
    </row>
    <row r="46" spans="1:15" ht="15.75">
      <c r="B46" s="5" t="s">
        <v>32</v>
      </c>
    </row>
  </sheetData>
  <mergeCells count="14">
    <mergeCell ref="J19:J20"/>
    <mergeCell ref="G19:G20"/>
    <mergeCell ref="H19:H20"/>
    <mergeCell ref="I19:I20"/>
    <mergeCell ref="B17:B20"/>
    <mergeCell ref="C19:C20"/>
    <mergeCell ref="C17:F18"/>
    <mergeCell ref="G17:L18"/>
    <mergeCell ref="B7:L16"/>
    <mergeCell ref="F19:F20"/>
    <mergeCell ref="L19:L20"/>
    <mergeCell ref="K19:K20"/>
    <mergeCell ref="D19:D20"/>
    <mergeCell ref="E19:E20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zoomScale="50" workbookViewId="0">
      <selection activeCell="Q3" sqref="Q3"/>
    </sheetView>
  </sheetViews>
  <sheetFormatPr defaultRowHeight="12.75"/>
  <cols>
    <col min="3" max="14" width="15.710937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20.25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21" thickBot="1">
      <c r="A7" s="33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28"/>
      <c r="Q7" s="28"/>
    </row>
    <row r="8" spans="1:17" ht="12.75" customHeight="1">
      <c r="A8" s="33"/>
      <c r="B8" s="107" t="s">
        <v>51</v>
      </c>
      <c r="C8" s="96" t="s">
        <v>73</v>
      </c>
      <c r="D8" s="97"/>
      <c r="E8" s="97"/>
      <c r="F8" s="97"/>
      <c r="G8" s="97"/>
      <c r="H8" s="97"/>
      <c r="I8" s="98"/>
      <c r="J8" s="128" t="s">
        <v>74</v>
      </c>
      <c r="K8" s="129"/>
      <c r="L8" s="129"/>
      <c r="M8" s="129"/>
      <c r="N8" s="130"/>
      <c r="O8" s="48"/>
      <c r="P8" s="28"/>
      <c r="Q8" s="28"/>
    </row>
    <row r="9" spans="1:17" ht="15.75" customHeight="1">
      <c r="A9" s="33"/>
      <c r="B9" s="155"/>
      <c r="C9" s="99"/>
      <c r="D9" s="100"/>
      <c r="E9" s="100"/>
      <c r="F9" s="100"/>
      <c r="G9" s="100"/>
      <c r="H9" s="100"/>
      <c r="I9" s="101"/>
      <c r="J9" s="131"/>
      <c r="K9" s="132"/>
      <c r="L9" s="132"/>
      <c r="M9" s="132"/>
      <c r="N9" s="133"/>
      <c r="O9" s="48"/>
      <c r="P9" s="28"/>
      <c r="Q9" s="28"/>
    </row>
    <row r="10" spans="1:17" ht="20.25">
      <c r="A10" s="33"/>
      <c r="B10" s="155"/>
      <c r="C10" s="99"/>
      <c r="D10" s="100"/>
      <c r="E10" s="100"/>
      <c r="F10" s="100"/>
      <c r="G10" s="100"/>
      <c r="H10" s="100"/>
      <c r="I10" s="101"/>
      <c r="J10" s="131"/>
      <c r="K10" s="132"/>
      <c r="L10" s="132"/>
      <c r="M10" s="132"/>
      <c r="N10" s="133"/>
      <c r="O10" s="48"/>
      <c r="P10" s="28"/>
      <c r="Q10" s="28"/>
    </row>
    <row r="11" spans="1:17" ht="21" thickBot="1">
      <c r="A11" s="33"/>
      <c r="B11" s="155"/>
      <c r="C11" s="99"/>
      <c r="D11" s="100"/>
      <c r="E11" s="100"/>
      <c r="F11" s="100"/>
      <c r="G11" s="100"/>
      <c r="H11" s="100"/>
      <c r="I11" s="101"/>
      <c r="J11" s="134"/>
      <c r="K11" s="135"/>
      <c r="L11" s="135"/>
      <c r="M11" s="135"/>
      <c r="N11" s="136"/>
      <c r="O11" s="48"/>
      <c r="P11" s="28"/>
      <c r="Q11" s="28"/>
    </row>
    <row r="12" spans="1:17" ht="20.25">
      <c r="A12" s="33"/>
      <c r="B12" s="155"/>
      <c r="C12" s="99"/>
      <c r="D12" s="100"/>
      <c r="E12" s="100"/>
      <c r="F12" s="100"/>
      <c r="G12" s="100"/>
      <c r="H12" s="100"/>
      <c r="I12" s="101"/>
      <c r="J12" s="157" t="s">
        <v>75</v>
      </c>
      <c r="K12" s="158"/>
      <c r="L12" s="158"/>
      <c r="M12" s="158"/>
      <c r="N12" s="159"/>
      <c r="O12" s="48"/>
      <c r="P12" s="28"/>
      <c r="Q12" s="28"/>
    </row>
    <row r="13" spans="1:17" ht="21" thickBot="1">
      <c r="A13" s="33"/>
      <c r="B13" s="155"/>
      <c r="C13" s="102"/>
      <c r="D13" s="103"/>
      <c r="E13" s="103"/>
      <c r="F13" s="103"/>
      <c r="G13" s="103"/>
      <c r="H13" s="103"/>
      <c r="I13" s="104"/>
      <c r="J13" s="160"/>
      <c r="K13" s="161"/>
      <c r="L13" s="161"/>
      <c r="M13" s="161"/>
      <c r="N13" s="119"/>
      <c r="O13" s="48"/>
      <c r="P13" s="28"/>
      <c r="Q13" s="28"/>
    </row>
    <row r="14" spans="1:17" ht="15.75" customHeight="1">
      <c r="A14" s="33"/>
      <c r="B14" s="155"/>
      <c r="C14" s="137" t="s">
        <v>86</v>
      </c>
      <c r="D14" s="138"/>
      <c r="E14" s="138"/>
      <c r="F14" s="139"/>
      <c r="G14" s="146" t="s">
        <v>76</v>
      </c>
      <c r="H14" s="147"/>
      <c r="I14" s="148"/>
      <c r="J14" s="162" t="s">
        <v>77</v>
      </c>
      <c r="K14" s="162" t="s">
        <v>78</v>
      </c>
      <c r="L14" s="162" t="s">
        <v>79</v>
      </c>
      <c r="M14" s="162" t="s">
        <v>80</v>
      </c>
      <c r="N14" s="162" t="s">
        <v>81</v>
      </c>
      <c r="O14" s="48"/>
      <c r="P14" s="28"/>
      <c r="Q14" s="28"/>
    </row>
    <row r="15" spans="1:17" ht="31.5" customHeight="1">
      <c r="A15" s="33"/>
      <c r="B15" s="155"/>
      <c r="C15" s="140"/>
      <c r="D15" s="141"/>
      <c r="E15" s="141"/>
      <c r="F15" s="142"/>
      <c r="G15" s="149"/>
      <c r="H15" s="150"/>
      <c r="I15" s="151"/>
      <c r="J15" s="163"/>
      <c r="K15" s="163"/>
      <c r="L15" s="163"/>
      <c r="M15" s="163"/>
      <c r="N15" s="163"/>
      <c r="O15" s="48"/>
      <c r="P15" s="28"/>
      <c r="Q15" s="28"/>
    </row>
    <row r="16" spans="1:17" ht="21" thickBot="1">
      <c r="A16" s="33"/>
      <c r="B16" s="155"/>
      <c r="C16" s="143"/>
      <c r="D16" s="144"/>
      <c r="E16" s="144"/>
      <c r="F16" s="145"/>
      <c r="G16" s="152"/>
      <c r="H16" s="153"/>
      <c r="I16" s="154"/>
      <c r="J16" s="163"/>
      <c r="K16" s="163"/>
      <c r="L16" s="163"/>
      <c r="M16" s="163"/>
      <c r="N16" s="163"/>
      <c r="O16" s="48"/>
      <c r="P16" s="28"/>
      <c r="Q16" s="28"/>
    </row>
    <row r="17" spans="1:17" ht="31.5" customHeight="1" thickBot="1">
      <c r="A17" s="33"/>
      <c r="B17" s="155"/>
      <c r="C17" s="165" t="s">
        <v>82</v>
      </c>
      <c r="D17" s="166"/>
      <c r="E17" s="167"/>
      <c r="F17" s="87" t="s">
        <v>95</v>
      </c>
      <c r="G17" s="87" t="s">
        <v>83</v>
      </c>
      <c r="H17" s="87" t="s">
        <v>84</v>
      </c>
      <c r="I17" s="87" t="s">
        <v>95</v>
      </c>
      <c r="J17" s="163"/>
      <c r="K17" s="163"/>
      <c r="L17" s="163"/>
      <c r="M17" s="163"/>
      <c r="N17" s="163"/>
      <c r="O17" s="48"/>
      <c r="P17" s="28"/>
      <c r="Q17" s="28"/>
    </row>
    <row r="18" spans="1:17" ht="61.5" thickBot="1">
      <c r="A18" s="33"/>
      <c r="B18" s="156"/>
      <c r="C18" s="49" t="s">
        <v>68</v>
      </c>
      <c r="D18" s="49" t="s">
        <v>48</v>
      </c>
      <c r="E18" s="49" t="s">
        <v>85</v>
      </c>
      <c r="F18" s="89"/>
      <c r="G18" s="89"/>
      <c r="H18" s="89"/>
      <c r="I18" s="89"/>
      <c r="J18" s="164"/>
      <c r="K18" s="164"/>
      <c r="L18" s="164"/>
      <c r="M18" s="164"/>
      <c r="N18" s="164"/>
      <c r="O18" s="48"/>
      <c r="P18" s="28"/>
      <c r="Q18" s="28"/>
    </row>
    <row r="19" spans="1:17" ht="21" thickBot="1">
      <c r="A19" s="33"/>
      <c r="B19" s="50" t="s">
        <v>9</v>
      </c>
      <c r="C19" s="51">
        <v>1</v>
      </c>
      <c r="D19" s="51">
        <v>2</v>
      </c>
      <c r="E19" s="51">
        <v>3</v>
      </c>
      <c r="F19" s="52">
        <f>AVERAGE(C19:E19)</f>
        <v>2</v>
      </c>
      <c r="G19" s="51">
        <v>2</v>
      </c>
      <c r="H19" s="51">
        <v>3</v>
      </c>
      <c r="I19" s="52">
        <f>AVERAGE(F19:H19)</f>
        <v>2.3333333333333335</v>
      </c>
      <c r="J19" s="51">
        <v>3</v>
      </c>
      <c r="K19" s="51">
        <v>2</v>
      </c>
      <c r="L19" s="51">
        <v>2</v>
      </c>
      <c r="M19" s="51">
        <v>1</v>
      </c>
      <c r="N19" s="51">
        <v>2</v>
      </c>
      <c r="O19" s="48"/>
      <c r="P19" s="28"/>
      <c r="Q19" s="28"/>
    </row>
    <row r="20" spans="1:17" ht="21" thickBot="1">
      <c r="A20" s="33"/>
      <c r="B20" s="50" t="s">
        <v>10</v>
      </c>
      <c r="C20" s="51">
        <v>2</v>
      </c>
      <c r="D20" s="51">
        <v>1</v>
      </c>
      <c r="E20" s="51">
        <v>2</v>
      </c>
      <c r="F20" s="52">
        <f t="shared" ref="F20:F30" si="0">AVERAGE(C20:E20)</f>
        <v>1.6666666666666667</v>
      </c>
      <c r="G20" s="51">
        <v>1</v>
      </c>
      <c r="H20" s="51">
        <v>2</v>
      </c>
      <c r="I20" s="52">
        <f t="shared" ref="I20:I30" si="1">AVERAGE(F20:H20)</f>
        <v>1.5555555555555556</v>
      </c>
      <c r="J20" s="51">
        <v>2</v>
      </c>
      <c r="K20" s="51">
        <v>1</v>
      </c>
      <c r="L20" s="51">
        <v>2</v>
      </c>
      <c r="M20" s="51">
        <v>2</v>
      </c>
      <c r="N20" s="51">
        <v>3</v>
      </c>
      <c r="O20" s="48"/>
      <c r="P20" s="28"/>
      <c r="Q20" s="28"/>
    </row>
    <row r="21" spans="1:17" ht="21" thickBot="1">
      <c r="A21" s="33"/>
      <c r="B21" s="50" t="s">
        <v>11</v>
      </c>
      <c r="C21" s="51">
        <v>2</v>
      </c>
      <c r="D21" s="51">
        <v>3</v>
      </c>
      <c r="E21" s="51">
        <v>2</v>
      </c>
      <c r="F21" s="52">
        <f t="shared" si="0"/>
        <v>2.3333333333333335</v>
      </c>
      <c r="G21" s="51">
        <v>3</v>
      </c>
      <c r="H21" s="51">
        <v>3</v>
      </c>
      <c r="I21" s="52">
        <f t="shared" si="1"/>
        <v>2.7777777777777781</v>
      </c>
      <c r="J21" s="51">
        <v>3</v>
      </c>
      <c r="K21" s="51">
        <v>3</v>
      </c>
      <c r="L21" s="51">
        <v>2</v>
      </c>
      <c r="M21" s="51">
        <v>2</v>
      </c>
      <c r="N21" s="51">
        <v>3</v>
      </c>
      <c r="O21" s="48"/>
      <c r="P21" s="28"/>
      <c r="Q21" s="28"/>
    </row>
    <row r="22" spans="1:17" ht="21" thickBot="1">
      <c r="A22" s="33"/>
      <c r="B22" s="50" t="s">
        <v>12</v>
      </c>
      <c r="C22" s="51">
        <v>2</v>
      </c>
      <c r="D22" s="51">
        <v>2</v>
      </c>
      <c r="E22" s="51">
        <v>2</v>
      </c>
      <c r="F22" s="52">
        <f t="shared" si="0"/>
        <v>2</v>
      </c>
      <c r="G22" s="51">
        <v>2</v>
      </c>
      <c r="H22" s="51">
        <v>1</v>
      </c>
      <c r="I22" s="52">
        <f t="shared" si="1"/>
        <v>1.6666666666666667</v>
      </c>
      <c r="J22" s="51">
        <v>2</v>
      </c>
      <c r="K22" s="51">
        <v>3</v>
      </c>
      <c r="L22" s="51">
        <v>3</v>
      </c>
      <c r="M22" s="51">
        <v>3</v>
      </c>
      <c r="N22" s="51">
        <v>2</v>
      </c>
      <c r="O22" s="48"/>
      <c r="P22" s="28"/>
      <c r="Q22" s="28"/>
    </row>
    <row r="23" spans="1:17" ht="21" thickBot="1">
      <c r="A23" s="33"/>
      <c r="B23" s="50" t="s">
        <v>13</v>
      </c>
      <c r="C23" s="51">
        <v>2</v>
      </c>
      <c r="D23" s="51">
        <v>2</v>
      </c>
      <c r="E23" s="51">
        <v>2</v>
      </c>
      <c r="F23" s="52">
        <f t="shared" si="0"/>
        <v>2</v>
      </c>
      <c r="G23" s="51">
        <v>2</v>
      </c>
      <c r="H23" s="51">
        <v>2</v>
      </c>
      <c r="I23" s="52">
        <f t="shared" si="1"/>
        <v>2</v>
      </c>
      <c r="J23" s="51">
        <v>3</v>
      </c>
      <c r="K23" s="51">
        <v>2</v>
      </c>
      <c r="L23" s="51">
        <v>2</v>
      </c>
      <c r="M23" s="51">
        <v>2</v>
      </c>
      <c r="N23" s="51">
        <v>2</v>
      </c>
      <c r="O23" s="48"/>
      <c r="P23" s="28"/>
      <c r="Q23" s="28"/>
    </row>
    <row r="24" spans="1:17" ht="21" thickBot="1">
      <c r="A24" s="33"/>
      <c r="B24" s="50" t="s">
        <v>14</v>
      </c>
      <c r="C24" s="51">
        <v>2</v>
      </c>
      <c r="D24" s="51">
        <v>1</v>
      </c>
      <c r="E24" s="51">
        <v>2</v>
      </c>
      <c r="F24" s="52">
        <f t="shared" si="0"/>
        <v>1.6666666666666667</v>
      </c>
      <c r="G24" s="51">
        <v>2</v>
      </c>
      <c r="H24" s="51">
        <v>2</v>
      </c>
      <c r="I24" s="52">
        <f t="shared" si="1"/>
        <v>1.8888888888888891</v>
      </c>
      <c r="J24" s="51">
        <v>2</v>
      </c>
      <c r="K24" s="51">
        <v>1</v>
      </c>
      <c r="L24" s="51">
        <v>1</v>
      </c>
      <c r="M24" s="51">
        <v>2</v>
      </c>
      <c r="N24" s="51">
        <v>1</v>
      </c>
      <c r="O24" s="48"/>
      <c r="P24" s="28"/>
      <c r="Q24" s="28"/>
    </row>
    <row r="25" spans="1:17" ht="21" thickBot="1">
      <c r="A25" s="33"/>
      <c r="B25" s="50" t="s">
        <v>16</v>
      </c>
      <c r="C25" s="51">
        <v>3</v>
      </c>
      <c r="D25" s="51">
        <v>3</v>
      </c>
      <c r="E25" s="51">
        <v>3</v>
      </c>
      <c r="F25" s="52">
        <f t="shared" si="0"/>
        <v>3</v>
      </c>
      <c r="G25" s="51">
        <v>3</v>
      </c>
      <c r="H25" s="51">
        <v>3</v>
      </c>
      <c r="I25" s="52">
        <f t="shared" si="1"/>
        <v>3</v>
      </c>
      <c r="J25" s="51">
        <v>3</v>
      </c>
      <c r="K25" s="51">
        <v>2</v>
      </c>
      <c r="L25" s="51">
        <v>2</v>
      </c>
      <c r="M25" s="51">
        <v>2</v>
      </c>
      <c r="N25" s="51">
        <v>3</v>
      </c>
      <c r="O25" s="48"/>
      <c r="P25" s="28"/>
      <c r="Q25" s="28"/>
    </row>
    <row r="26" spans="1:17" ht="21" thickBot="1">
      <c r="A26" s="33"/>
      <c r="B26" s="50" t="s">
        <v>23</v>
      </c>
      <c r="C26" s="51">
        <v>2</v>
      </c>
      <c r="D26" s="51">
        <v>1</v>
      </c>
      <c r="E26" s="51">
        <v>2</v>
      </c>
      <c r="F26" s="52">
        <f t="shared" si="0"/>
        <v>1.6666666666666667</v>
      </c>
      <c r="G26" s="51">
        <v>2</v>
      </c>
      <c r="H26" s="51">
        <v>2</v>
      </c>
      <c r="I26" s="52">
        <f t="shared" si="1"/>
        <v>1.8888888888888891</v>
      </c>
      <c r="J26" s="51">
        <v>2</v>
      </c>
      <c r="K26" s="51">
        <v>1</v>
      </c>
      <c r="L26" s="51">
        <v>2</v>
      </c>
      <c r="M26" s="51">
        <v>3</v>
      </c>
      <c r="N26" s="51">
        <v>2</v>
      </c>
      <c r="O26" s="48"/>
      <c r="P26" s="28"/>
      <c r="Q26" s="28"/>
    </row>
    <row r="27" spans="1:17" ht="21" thickBot="1">
      <c r="A27" s="33"/>
      <c r="B27" s="50" t="s">
        <v>25</v>
      </c>
      <c r="C27" s="51">
        <v>2</v>
      </c>
      <c r="D27" s="51">
        <v>1</v>
      </c>
      <c r="E27" s="51">
        <v>1</v>
      </c>
      <c r="F27" s="52">
        <f t="shared" si="0"/>
        <v>1.3333333333333333</v>
      </c>
      <c r="G27" s="51">
        <v>2</v>
      </c>
      <c r="H27" s="51">
        <v>1</v>
      </c>
      <c r="I27" s="52">
        <f t="shared" si="1"/>
        <v>1.4444444444444444</v>
      </c>
      <c r="J27" s="51">
        <v>1</v>
      </c>
      <c r="K27" s="51">
        <v>2</v>
      </c>
      <c r="L27" s="51">
        <v>2</v>
      </c>
      <c r="M27" s="51">
        <v>1</v>
      </c>
      <c r="N27" s="51">
        <v>1</v>
      </c>
      <c r="O27" s="48"/>
      <c r="P27" s="28"/>
      <c r="Q27" s="28"/>
    </row>
    <row r="28" spans="1:17" ht="21" thickBot="1">
      <c r="A28" s="33"/>
      <c r="B28" s="50" t="s">
        <v>27</v>
      </c>
      <c r="C28" s="51">
        <v>1</v>
      </c>
      <c r="D28" s="51">
        <v>1</v>
      </c>
      <c r="E28" s="51">
        <v>1</v>
      </c>
      <c r="F28" s="52">
        <f t="shared" si="0"/>
        <v>1</v>
      </c>
      <c r="G28" s="51">
        <v>1</v>
      </c>
      <c r="H28" s="51">
        <v>2</v>
      </c>
      <c r="I28" s="52">
        <f t="shared" si="1"/>
        <v>1.3333333333333333</v>
      </c>
      <c r="J28" s="51">
        <v>2</v>
      </c>
      <c r="K28" s="51">
        <v>3</v>
      </c>
      <c r="L28" s="51">
        <v>3</v>
      </c>
      <c r="M28" s="51">
        <v>3</v>
      </c>
      <c r="N28" s="51">
        <v>1</v>
      </c>
      <c r="O28" s="48"/>
    </row>
    <row r="29" spans="1:17" ht="21" thickBot="1">
      <c r="A29" s="33"/>
      <c r="B29" s="50" t="s">
        <v>28</v>
      </c>
      <c r="C29" s="51">
        <v>2</v>
      </c>
      <c r="D29" s="51">
        <v>2</v>
      </c>
      <c r="E29" s="51">
        <v>2</v>
      </c>
      <c r="F29" s="52">
        <f t="shared" si="0"/>
        <v>2</v>
      </c>
      <c r="G29" s="51">
        <v>2</v>
      </c>
      <c r="H29" s="51">
        <v>2</v>
      </c>
      <c r="I29" s="52">
        <f t="shared" si="1"/>
        <v>2</v>
      </c>
      <c r="J29" s="51">
        <v>2</v>
      </c>
      <c r="K29" s="51">
        <v>2</v>
      </c>
      <c r="L29" s="51">
        <v>2</v>
      </c>
      <c r="M29" s="51">
        <v>3</v>
      </c>
      <c r="N29" s="51">
        <v>3</v>
      </c>
      <c r="O29" s="48"/>
    </row>
    <row r="30" spans="1:17" ht="21" thickBot="1">
      <c r="A30" s="33"/>
      <c r="B30" s="50" t="s">
        <v>29</v>
      </c>
      <c r="C30" s="51">
        <v>3</v>
      </c>
      <c r="D30" s="51">
        <v>3</v>
      </c>
      <c r="E30" s="51">
        <v>2</v>
      </c>
      <c r="F30" s="52">
        <f t="shared" si="0"/>
        <v>2.6666666666666665</v>
      </c>
      <c r="G30" s="51">
        <v>3</v>
      </c>
      <c r="H30" s="51">
        <v>3</v>
      </c>
      <c r="I30" s="52">
        <f t="shared" si="1"/>
        <v>2.8888888888888888</v>
      </c>
      <c r="J30" s="51">
        <v>3</v>
      </c>
      <c r="K30" s="51">
        <v>2</v>
      </c>
      <c r="L30" s="51">
        <v>2</v>
      </c>
      <c r="M30" s="51">
        <v>2</v>
      </c>
      <c r="N30" s="51">
        <v>3</v>
      </c>
      <c r="O30" s="48"/>
    </row>
    <row r="31" spans="1:17" ht="17.25" customHeight="1">
      <c r="A31" s="33"/>
      <c r="B31" s="48"/>
      <c r="C31" s="48"/>
      <c r="D31" s="48"/>
      <c r="E31" s="48"/>
      <c r="F31" s="53">
        <f>AVERAGE(F19:F30)</f>
        <v>1.9444444444444444</v>
      </c>
      <c r="G31" s="48"/>
      <c r="H31" s="48"/>
      <c r="I31" s="53">
        <f t="shared" ref="I31:N31" si="2">AVERAGE(I19:I30)</f>
        <v>2.0648148148148144</v>
      </c>
      <c r="J31" s="53">
        <f t="shared" si="2"/>
        <v>2.3333333333333335</v>
      </c>
      <c r="K31" s="53">
        <f t="shared" si="2"/>
        <v>2</v>
      </c>
      <c r="L31" s="53">
        <f t="shared" si="2"/>
        <v>2.0833333333333335</v>
      </c>
      <c r="M31" s="53">
        <f t="shared" si="2"/>
        <v>2.1666666666666665</v>
      </c>
      <c r="N31" s="53">
        <f t="shared" si="2"/>
        <v>2.1666666666666665</v>
      </c>
      <c r="O31" s="48"/>
    </row>
    <row r="32" spans="1:17" ht="20.25">
      <c r="A32" s="33"/>
      <c r="B32" s="54"/>
      <c r="C32" s="48"/>
      <c r="D32" s="48"/>
      <c r="E32" s="48"/>
      <c r="F32" s="55">
        <f>+F31/3</f>
        <v>0.64814814814814814</v>
      </c>
      <c r="G32" s="48"/>
      <c r="H32" s="48"/>
      <c r="I32" s="55">
        <f t="shared" ref="I32:N32" si="3">+I31/3</f>
        <v>0.68827160493827144</v>
      </c>
      <c r="J32" s="55">
        <f t="shared" si="3"/>
        <v>0.77777777777777779</v>
      </c>
      <c r="K32" s="55">
        <f t="shared" si="3"/>
        <v>0.66666666666666663</v>
      </c>
      <c r="L32" s="55">
        <f t="shared" si="3"/>
        <v>0.69444444444444453</v>
      </c>
      <c r="M32" s="55">
        <f t="shared" si="3"/>
        <v>0.72222222222222221</v>
      </c>
      <c r="N32" s="55">
        <f t="shared" si="3"/>
        <v>0.72222222222222221</v>
      </c>
      <c r="O32" s="48"/>
    </row>
    <row r="33" spans="1:15" ht="20.25">
      <c r="A33" s="33"/>
      <c r="B33" s="54" t="s">
        <v>32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16">
    <mergeCell ref="B8:B18"/>
    <mergeCell ref="J12:N13"/>
    <mergeCell ref="N14:N18"/>
    <mergeCell ref="C17:E17"/>
    <mergeCell ref="G17:G18"/>
    <mergeCell ref="H17:H18"/>
    <mergeCell ref="J14:J18"/>
    <mergeCell ref="K14:K18"/>
    <mergeCell ref="L14:L18"/>
    <mergeCell ref="M14:M18"/>
    <mergeCell ref="F17:F18"/>
    <mergeCell ref="I17:I18"/>
    <mergeCell ref="J8:N11"/>
    <mergeCell ref="C14:F16"/>
    <mergeCell ref="G14:I16"/>
    <mergeCell ref="C8:I13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1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D7" zoomScale="50" workbookViewId="0">
      <selection activeCell="Q3" sqref="Q3"/>
    </sheetView>
  </sheetViews>
  <sheetFormatPr defaultRowHeight="12.75"/>
  <cols>
    <col min="3" max="14" width="15.7109375" customWidth="1"/>
  </cols>
  <sheetData>
    <row r="1" spans="1:17" ht="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3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48"/>
      <c r="P2" s="28"/>
      <c r="Q2" s="28"/>
    </row>
    <row r="3" spans="1:17" ht="23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48"/>
      <c r="P3" s="28"/>
      <c r="Q3" s="28"/>
    </row>
    <row r="4" spans="1:17" ht="23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48"/>
      <c r="P4" s="28"/>
      <c r="Q4" s="28"/>
    </row>
    <row r="5" spans="1:17" ht="20.25">
      <c r="A5" s="3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8"/>
      <c r="Q5" s="28"/>
    </row>
    <row r="6" spans="1:17" ht="18.75" customHeight="1" thickBot="1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28"/>
      <c r="Q6" s="28"/>
    </row>
    <row r="7" spans="1:17" ht="12.75" customHeight="1">
      <c r="A7" s="33"/>
      <c r="B7" s="107" t="s">
        <v>51</v>
      </c>
      <c r="C7" s="96" t="s">
        <v>73</v>
      </c>
      <c r="D7" s="97"/>
      <c r="E7" s="97"/>
      <c r="F7" s="97"/>
      <c r="G7" s="97"/>
      <c r="H7" s="97"/>
      <c r="I7" s="98"/>
      <c r="J7" s="128" t="s">
        <v>74</v>
      </c>
      <c r="K7" s="129"/>
      <c r="L7" s="129"/>
      <c r="M7" s="129"/>
      <c r="N7" s="130"/>
      <c r="O7" s="48"/>
      <c r="P7" s="28"/>
      <c r="Q7" s="28"/>
    </row>
    <row r="8" spans="1:17" ht="15.75" customHeight="1">
      <c r="A8" s="33"/>
      <c r="B8" s="155"/>
      <c r="C8" s="99"/>
      <c r="D8" s="100"/>
      <c r="E8" s="100"/>
      <c r="F8" s="100"/>
      <c r="G8" s="100"/>
      <c r="H8" s="100"/>
      <c r="I8" s="101"/>
      <c r="J8" s="131"/>
      <c r="K8" s="132"/>
      <c r="L8" s="132"/>
      <c r="M8" s="132"/>
      <c r="N8" s="133"/>
      <c r="O8" s="48"/>
      <c r="P8" s="28"/>
      <c r="Q8" s="28"/>
    </row>
    <row r="9" spans="1:17" ht="12.75" customHeight="1">
      <c r="A9" s="33"/>
      <c r="B9" s="155"/>
      <c r="C9" s="99"/>
      <c r="D9" s="100"/>
      <c r="E9" s="100"/>
      <c r="F9" s="100"/>
      <c r="G9" s="100"/>
      <c r="H9" s="100"/>
      <c r="I9" s="101"/>
      <c r="J9" s="131"/>
      <c r="K9" s="132"/>
      <c r="L9" s="132"/>
      <c r="M9" s="132"/>
      <c r="N9" s="133"/>
      <c r="O9" s="48"/>
      <c r="P9" s="28"/>
      <c r="Q9" s="28"/>
    </row>
    <row r="10" spans="1:17" ht="13.5" customHeight="1" thickBot="1">
      <c r="A10" s="33"/>
      <c r="B10" s="155"/>
      <c r="C10" s="99"/>
      <c r="D10" s="100"/>
      <c r="E10" s="100"/>
      <c r="F10" s="100"/>
      <c r="G10" s="100"/>
      <c r="H10" s="100"/>
      <c r="I10" s="101"/>
      <c r="J10" s="134"/>
      <c r="K10" s="135"/>
      <c r="L10" s="135"/>
      <c r="M10" s="135"/>
      <c r="N10" s="136"/>
      <c r="O10" s="48"/>
      <c r="P10" s="28"/>
      <c r="Q10" s="28"/>
    </row>
    <row r="11" spans="1:17" ht="12.75" customHeight="1">
      <c r="A11" s="33"/>
      <c r="B11" s="155"/>
      <c r="C11" s="99"/>
      <c r="D11" s="100"/>
      <c r="E11" s="100"/>
      <c r="F11" s="100"/>
      <c r="G11" s="100"/>
      <c r="H11" s="100"/>
      <c r="I11" s="101"/>
      <c r="J11" s="157" t="s">
        <v>75</v>
      </c>
      <c r="K11" s="158"/>
      <c r="L11" s="158"/>
      <c r="M11" s="158"/>
      <c r="N11" s="159"/>
      <c r="O11" s="48"/>
      <c r="P11" s="28"/>
      <c r="Q11" s="28"/>
    </row>
    <row r="12" spans="1:17" ht="13.5" customHeight="1" thickBot="1">
      <c r="A12" s="33"/>
      <c r="B12" s="155"/>
      <c r="C12" s="102"/>
      <c r="D12" s="103"/>
      <c r="E12" s="103"/>
      <c r="F12" s="103"/>
      <c r="G12" s="103"/>
      <c r="H12" s="103"/>
      <c r="I12" s="104"/>
      <c r="J12" s="160"/>
      <c r="K12" s="161"/>
      <c r="L12" s="161"/>
      <c r="M12" s="161"/>
      <c r="N12" s="119"/>
      <c r="O12" s="48"/>
      <c r="P12" s="28"/>
      <c r="Q12" s="28"/>
    </row>
    <row r="13" spans="1:17" ht="15.75" customHeight="1">
      <c r="A13" s="33"/>
      <c r="B13" s="155"/>
      <c r="C13" s="137" t="s">
        <v>86</v>
      </c>
      <c r="D13" s="138"/>
      <c r="E13" s="138"/>
      <c r="F13" s="139"/>
      <c r="G13" s="146" t="s">
        <v>76</v>
      </c>
      <c r="H13" s="147"/>
      <c r="I13" s="148"/>
      <c r="J13" s="162" t="s">
        <v>77</v>
      </c>
      <c r="K13" s="162" t="s">
        <v>78</v>
      </c>
      <c r="L13" s="162" t="s">
        <v>79</v>
      </c>
      <c r="M13" s="162" t="s">
        <v>80</v>
      </c>
      <c r="N13" s="162" t="s">
        <v>81</v>
      </c>
      <c r="O13" s="48"/>
      <c r="P13" s="28"/>
      <c r="Q13" s="28"/>
    </row>
    <row r="14" spans="1:17" ht="31.5" customHeight="1">
      <c r="A14" s="33"/>
      <c r="B14" s="155"/>
      <c r="C14" s="140"/>
      <c r="D14" s="141"/>
      <c r="E14" s="141"/>
      <c r="F14" s="142"/>
      <c r="G14" s="149"/>
      <c r="H14" s="150"/>
      <c r="I14" s="151"/>
      <c r="J14" s="168"/>
      <c r="K14" s="168"/>
      <c r="L14" s="168"/>
      <c r="M14" s="168"/>
      <c r="N14" s="168"/>
      <c r="O14" s="48"/>
      <c r="P14" s="28"/>
      <c r="Q14" s="28"/>
    </row>
    <row r="15" spans="1:17" ht="21" thickBot="1">
      <c r="A15" s="33"/>
      <c r="B15" s="155"/>
      <c r="C15" s="143"/>
      <c r="D15" s="144"/>
      <c r="E15" s="144"/>
      <c r="F15" s="145"/>
      <c r="G15" s="152"/>
      <c r="H15" s="153"/>
      <c r="I15" s="154"/>
      <c r="J15" s="168"/>
      <c r="K15" s="168"/>
      <c r="L15" s="168"/>
      <c r="M15" s="168"/>
      <c r="N15" s="168"/>
      <c r="O15" s="48"/>
      <c r="P15" s="28"/>
      <c r="Q15" s="28"/>
    </row>
    <row r="16" spans="1:17" ht="31.5" customHeight="1" thickBot="1">
      <c r="A16" s="33"/>
      <c r="B16" s="155"/>
      <c r="C16" s="165" t="s">
        <v>82</v>
      </c>
      <c r="D16" s="166"/>
      <c r="E16" s="167"/>
      <c r="F16" s="88" t="s">
        <v>95</v>
      </c>
      <c r="G16" s="88" t="s">
        <v>83</v>
      </c>
      <c r="H16" s="88" t="s">
        <v>87</v>
      </c>
      <c r="I16" s="88" t="s">
        <v>95</v>
      </c>
      <c r="J16" s="168"/>
      <c r="K16" s="168"/>
      <c r="L16" s="168"/>
      <c r="M16" s="168"/>
      <c r="N16" s="168"/>
      <c r="O16" s="48"/>
      <c r="P16" s="28"/>
      <c r="Q16" s="28"/>
    </row>
    <row r="17" spans="1:17" ht="61.5" thickBot="1">
      <c r="A17" s="33"/>
      <c r="B17" s="156"/>
      <c r="C17" s="49" t="s">
        <v>68</v>
      </c>
      <c r="D17" s="49" t="s">
        <v>48</v>
      </c>
      <c r="E17" s="49" t="s">
        <v>85</v>
      </c>
      <c r="F17" s="89"/>
      <c r="G17" s="89"/>
      <c r="H17" s="89"/>
      <c r="I17" s="89"/>
      <c r="J17" s="169"/>
      <c r="K17" s="169"/>
      <c r="L17" s="169"/>
      <c r="M17" s="169"/>
      <c r="N17" s="169"/>
      <c r="O17" s="48"/>
      <c r="P17" s="28"/>
      <c r="Q17" s="28"/>
    </row>
    <row r="18" spans="1:17" ht="21" thickBot="1">
      <c r="A18" s="33"/>
      <c r="B18" s="50" t="s">
        <v>15</v>
      </c>
      <c r="C18" s="51">
        <v>2</v>
      </c>
      <c r="D18" s="51">
        <v>2</v>
      </c>
      <c r="E18" s="51">
        <v>2</v>
      </c>
      <c r="F18" s="52">
        <f t="shared" ref="F18:F23" si="0">AVERAGE(C18:E18)</f>
        <v>2</v>
      </c>
      <c r="G18" s="51">
        <v>3</v>
      </c>
      <c r="H18" s="51">
        <v>3</v>
      </c>
      <c r="I18" s="52">
        <f t="shared" ref="I18:I23" si="1">AVERAGE(F18:H18)</f>
        <v>2.6666666666666665</v>
      </c>
      <c r="J18" s="51">
        <v>3</v>
      </c>
      <c r="K18" s="51">
        <v>2</v>
      </c>
      <c r="L18" s="51">
        <v>3</v>
      </c>
      <c r="M18" s="51">
        <v>3</v>
      </c>
      <c r="N18" s="51">
        <v>3</v>
      </c>
      <c r="O18" s="48"/>
      <c r="P18" s="28"/>
      <c r="Q18" s="28"/>
    </row>
    <row r="19" spans="1:17" ht="21" thickBot="1">
      <c r="A19" s="33"/>
      <c r="B19" s="50" t="s">
        <v>18</v>
      </c>
      <c r="C19" s="51">
        <v>2</v>
      </c>
      <c r="D19" s="51">
        <v>3</v>
      </c>
      <c r="E19" s="51">
        <v>3</v>
      </c>
      <c r="F19" s="52">
        <f t="shared" si="0"/>
        <v>2.6666666666666665</v>
      </c>
      <c r="G19" s="51">
        <v>2</v>
      </c>
      <c r="H19" s="51">
        <v>3</v>
      </c>
      <c r="I19" s="52">
        <f t="shared" si="1"/>
        <v>2.5555555555555554</v>
      </c>
      <c r="J19" s="51">
        <v>2</v>
      </c>
      <c r="K19" s="51">
        <v>2</v>
      </c>
      <c r="L19" s="51">
        <v>2</v>
      </c>
      <c r="M19" s="51">
        <v>2</v>
      </c>
      <c r="N19" s="51">
        <v>2</v>
      </c>
      <c r="O19" s="48"/>
      <c r="P19" s="28"/>
      <c r="Q19" s="28"/>
    </row>
    <row r="20" spans="1:17" ht="21" thickBot="1">
      <c r="A20" s="33"/>
      <c r="B20" s="50" t="s">
        <v>21</v>
      </c>
      <c r="C20" s="51">
        <v>2</v>
      </c>
      <c r="D20" s="51">
        <v>2</v>
      </c>
      <c r="E20" s="51">
        <v>2</v>
      </c>
      <c r="F20" s="52">
        <f t="shared" si="0"/>
        <v>2</v>
      </c>
      <c r="G20" s="51">
        <v>2</v>
      </c>
      <c r="H20" s="51">
        <v>2</v>
      </c>
      <c r="I20" s="52">
        <f t="shared" si="1"/>
        <v>2</v>
      </c>
      <c r="J20" s="51">
        <v>2</v>
      </c>
      <c r="K20" s="51">
        <v>3</v>
      </c>
      <c r="L20" s="51">
        <v>3</v>
      </c>
      <c r="M20" s="51">
        <v>3</v>
      </c>
      <c r="N20" s="51">
        <v>2</v>
      </c>
      <c r="O20" s="48"/>
      <c r="P20" s="28"/>
      <c r="Q20" s="28"/>
    </row>
    <row r="21" spans="1:17" ht="21" thickBot="1">
      <c r="A21" s="33"/>
      <c r="B21" s="50" t="s">
        <v>26</v>
      </c>
      <c r="C21" s="51">
        <v>1</v>
      </c>
      <c r="D21" s="51">
        <v>1</v>
      </c>
      <c r="E21" s="51">
        <v>1</v>
      </c>
      <c r="F21" s="52">
        <f t="shared" si="0"/>
        <v>1</v>
      </c>
      <c r="G21" s="51">
        <v>1</v>
      </c>
      <c r="H21" s="51">
        <v>1</v>
      </c>
      <c r="I21" s="52">
        <f t="shared" si="1"/>
        <v>1</v>
      </c>
      <c r="J21" s="51">
        <v>1</v>
      </c>
      <c r="K21" s="51">
        <v>2</v>
      </c>
      <c r="L21" s="51">
        <v>3</v>
      </c>
      <c r="M21" s="51">
        <v>2</v>
      </c>
      <c r="N21" s="51">
        <v>1</v>
      </c>
      <c r="O21" s="48"/>
      <c r="P21" s="28"/>
      <c r="Q21" s="28"/>
    </row>
    <row r="22" spans="1:17" ht="21" thickBot="1">
      <c r="A22" s="33"/>
      <c r="B22" s="50" t="s">
        <v>30</v>
      </c>
      <c r="C22" s="51">
        <v>2</v>
      </c>
      <c r="D22" s="51">
        <v>2</v>
      </c>
      <c r="E22" s="51">
        <v>2</v>
      </c>
      <c r="F22" s="52">
        <f t="shared" si="0"/>
        <v>2</v>
      </c>
      <c r="G22" s="51">
        <v>2</v>
      </c>
      <c r="H22" s="51">
        <v>3</v>
      </c>
      <c r="I22" s="52">
        <f t="shared" si="1"/>
        <v>2.3333333333333335</v>
      </c>
      <c r="J22" s="51">
        <v>2</v>
      </c>
      <c r="K22" s="51">
        <v>2</v>
      </c>
      <c r="L22" s="51">
        <v>2</v>
      </c>
      <c r="M22" s="51">
        <v>1</v>
      </c>
      <c r="N22" s="51">
        <v>3</v>
      </c>
      <c r="O22" s="48"/>
      <c r="P22" s="28"/>
      <c r="Q22" s="28"/>
    </row>
    <row r="23" spans="1:17" ht="21" thickBot="1">
      <c r="A23" s="33"/>
      <c r="B23" s="50" t="s">
        <v>31</v>
      </c>
      <c r="C23" s="51">
        <v>1</v>
      </c>
      <c r="D23" s="51">
        <v>1</v>
      </c>
      <c r="E23" s="51">
        <v>1</v>
      </c>
      <c r="F23" s="52">
        <f t="shared" si="0"/>
        <v>1</v>
      </c>
      <c r="G23" s="51">
        <v>2</v>
      </c>
      <c r="H23" s="51">
        <v>1</v>
      </c>
      <c r="I23" s="52">
        <f t="shared" si="1"/>
        <v>1.3333333333333333</v>
      </c>
      <c r="J23" s="51">
        <v>1</v>
      </c>
      <c r="K23" s="51">
        <v>2</v>
      </c>
      <c r="L23" s="51">
        <v>2</v>
      </c>
      <c r="M23" s="51">
        <v>2</v>
      </c>
      <c r="N23" s="51">
        <v>1</v>
      </c>
      <c r="O23" s="48"/>
      <c r="P23" s="28"/>
      <c r="Q23" s="28"/>
    </row>
    <row r="24" spans="1:17" ht="18.75" customHeight="1">
      <c r="A24" s="33"/>
      <c r="B24" s="48"/>
      <c r="C24" s="48"/>
      <c r="D24" s="48"/>
      <c r="E24" s="48"/>
      <c r="F24" s="53">
        <f>AVERAGE(F18:F23)</f>
        <v>1.7777777777777777</v>
      </c>
      <c r="G24" s="48"/>
      <c r="H24" s="48"/>
      <c r="I24" s="53">
        <f t="shared" ref="I24:N24" si="2">AVERAGE(I18:I23)</f>
        <v>1.9814814814814816</v>
      </c>
      <c r="J24" s="53">
        <f t="shared" si="2"/>
        <v>1.8333333333333333</v>
      </c>
      <c r="K24" s="53">
        <f t="shared" si="2"/>
        <v>2.1666666666666665</v>
      </c>
      <c r="L24" s="53">
        <f t="shared" si="2"/>
        <v>2.5</v>
      </c>
      <c r="M24" s="53">
        <f t="shared" si="2"/>
        <v>2.1666666666666665</v>
      </c>
      <c r="N24" s="53">
        <f t="shared" si="2"/>
        <v>2</v>
      </c>
      <c r="O24" s="48"/>
      <c r="P24" s="28"/>
      <c r="Q24" s="28"/>
    </row>
    <row r="25" spans="1:17" ht="20.25">
      <c r="A25" s="33"/>
      <c r="B25" s="54"/>
      <c r="C25" s="48"/>
      <c r="D25" s="48"/>
      <c r="E25" s="48"/>
      <c r="F25" s="55">
        <f>+F24/3</f>
        <v>0.59259259259259256</v>
      </c>
      <c r="G25" s="48"/>
      <c r="H25" s="48"/>
      <c r="I25" s="55">
        <f t="shared" ref="I25:N25" si="3">+I24/3</f>
        <v>0.66049382716049387</v>
      </c>
      <c r="J25" s="55">
        <f t="shared" si="3"/>
        <v>0.61111111111111105</v>
      </c>
      <c r="K25" s="55">
        <f t="shared" si="3"/>
        <v>0.72222222222222221</v>
      </c>
      <c r="L25" s="55">
        <f t="shared" si="3"/>
        <v>0.83333333333333337</v>
      </c>
      <c r="M25" s="55">
        <f t="shared" si="3"/>
        <v>0.72222222222222221</v>
      </c>
      <c r="N25" s="55">
        <f t="shared" si="3"/>
        <v>0.66666666666666663</v>
      </c>
      <c r="O25" s="48"/>
      <c r="P25" s="28"/>
      <c r="Q25" s="28"/>
    </row>
    <row r="26" spans="1:17" ht="20.25">
      <c r="A26" s="33"/>
      <c r="B26" s="54" t="s">
        <v>32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28"/>
      <c r="Q26" s="28"/>
    </row>
    <row r="27" spans="1:17" ht="20.25">
      <c r="A27" s="3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28"/>
      <c r="Q27" s="28"/>
    </row>
    <row r="28" spans="1:17" ht="20.25">
      <c r="A28" s="3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7" ht="20.25">
      <c r="A29" s="33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7" ht="20.25">
      <c r="A30" s="3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7" ht="20.25">
      <c r="A31" s="3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7" ht="20.25">
      <c r="A32" s="33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20.25">
      <c r="A33" s="33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20.25">
      <c r="A34" s="3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8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16">
    <mergeCell ref="B7:B17"/>
    <mergeCell ref="N13:N17"/>
    <mergeCell ref="C16:E16"/>
    <mergeCell ref="G16:G17"/>
    <mergeCell ref="H16:H17"/>
    <mergeCell ref="J13:J17"/>
    <mergeCell ref="K13:K17"/>
    <mergeCell ref="L13:L17"/>
    <mergeCell ref="M13:M17"/>
    <mergeCell ref="F16:F17"/>
    <mergeCell ref="C7:I12"/>
    <mergeCell ref="I16:I17"/>
    <mergeCell ref="J7:N10"/>
    <mergeCell ref="J11:N12"/>
    <mergeCell ref="C13:F15"/>
    <mergeCell ref="G13:I15"/>
  </mergeCells>
  <phoneticPr fontId="5" type="noConversion"/>
  <printOptions horizontalCentered="1"/>
  <pageMargins left="0.74803149606299213" right="0.74803149606299213" top="0.39370078740157483" bottom="0.39370078740157483" header="0" footer="0"/>
  <pageSetup paperSize="9" scale="6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preferidos</vt:lpstr>
      <vt:lpstr>conservas</vt:lpstr>
      <vt:lpstr>cigarra</vt:lpstr>
      <vt:lpstr>dezenas</vt:lpstr>
      <vt:lpstr>centenas</vt:lpstr>
      <vt:lpstr>nacidade</vt:lpstr>
      <vt:lpstr>sobrecidade</vt:lpstr>
      <vt:lpstr>museufotos</vt:lpstr>
      <vt:lpstr>museudesen</vt:lpstr>
      <vt:lpstr>museuentrev</vt:lpstr>
      <vt:lpstr>figuras</vt:lpstr>
      <vt:lpstr>desenhosvista</vt:lpstr>
      <vt:lpstr>Cidade</vt:lpstr>
      <vt:lpstr>Figuras.</vt:lpstr>
      <vt:lpstr>Monumento</vt:lpstr>
      <vt:lpstr>Resumo</vt:lpstr>
      <vt:lpstr>Dominios</vt:lpstr>
      <vt:lpstr>Mon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</dc:creator>
  <cp:lastModifiedBy>Ilda</cp:lastModifiedBy>
  <cp:lastPrinted>2012-12-26T20:18:47Z</cp:lastPrinted>
  <dcterms:created xsi:type="dcterms:W3CDTF">2012-10-24T20:50:18Z</dcterms:created>
  <dcterms:modified xsi:type="dcterms:W3CDTF">2012-12-26T20:20:56Z</dcterms:modified>
</cp:coreProperties>
</file>