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heckCompatibility="1" autoCompressPictures="0"/>
  <bookViews>
    <workbookView xWindow="0" yWindow="0" windowWidth="19440" windowHeight="12240" tabRatio="500"/>
  </bookViews>
  <sheets>
    <sheet name="Sheet1" sheetId="1" r:id="rId1"/>
  </sheets>
  <definedNames>
    <definedName name="_xlnm.Print_Area" localSheetId="0">Sheet1!$Q$4,Sheet1!$N$13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6" i="1" l="1"/>
  <c r="I88" i="1"/>
  <c r="I104" i="1"/>
  <c r="I105" i="1"/>
  <c r="K104" i="1"/>
  <c r="I8" i="1"/>
  <c r="I9" i="1"/>
  <c r="I10" i="1"/>
  <c r="I11" i="1"/>
  <c r="I12" i="1"/>
  <c r="I13" i="1"/>
  <c r="I14" i="1"/>
  <c r="I142" i="1"/>
  <c r="I143" i="1"/>
  <c r="I131" i="1"/>
  <c r="I132" i="1"/>
  <c r="I133" i="1"/>
  <c r="I134" i="1"/>
  <c r="I135" i="1"/>
  <c r="I136" i="1"/>
  <c r="I137" i="1"/>
  <c r="I126" i="1"/>
  <c r="I129" i="1"/>
  <c r="I130" i="1"/>
  <c r="I121" i="1"/>
  <c r="I125" i="1"/>
  <c r="I118" i="1"/>
  <c r="I119" i="1"/>
  <c r="I120" i="1"/>
  <c r="P119" i="1"/>
  <c r="P118" i="1"/>
  <c r="I115" i="1"/>
  <c r="I117" i="1"/>
  <c r="P115" i="1"/>
  <c r="I108" i="1"/>
  <c r="I114" i="1"/>
  <c r="I107" i="1"/>
  <c r="I106" i="1"/>
  <c r="I101" i="1"/>
  <c r="I102" i="1"/>
  <c r="I103" i="1"/>
  <c r="I96" i="1"/>
  <c r="I99" i="1"/>
  <c r="P96" i="1"/>
  <c r="I93" i="1"/>
  <c r="I94" i="1"/>
  <c r="I95" i="1"/>
  <c r="I89" i="1"/>
  <c r="I90" i="1"/>
  <c r="I91" i="1"/>
  <c r="I92" i="1"/>
  <c r="I83" i="1"/>
  <c r="I84" i="1"/>
  <c r="I85" i="1"/>
  <c r="I79" i="1"/>
  <c r="I80" i="1"/>
  <c r="I82" i="1"/>
  <c r="I75" i="1"/>
  <c r="I78" i="1"/>
  <c r="I69" i="1"/>
  <c r="I70" i="1"/>
  <c r="I71" i="1"/>
  <c r="I72" i="1"/>
  <c r="I73" i="1"/>
  <c r="I74" i="1"/>
  <c r="I68" i="1"/>
  <c r="I60" i="1"/>
  <c r="I61" i="1"/>
  <c r="I62" i="1"/>
  <c r="I63" i="1"/>
  <c r="I43" i="1"/>
  <c r="I44" i="1"/>
  <c r="I45" i="1"/>
  <c r="I39" i="1"/>
  <c r="I40" i="1"/>
  <c r="I41" i="1"/>
  <c r="I42" i="1"/>
  <c r="I33" i="1"/>
  <c r="I38" i="1"/>
  <c r="I31" i="1"/>
  <c r="I27" i="1"/>
  <c r="I28" i="1"/>
  <c r="I29" i="1"/>
  <c r="I30" i="1"/>
  <c r="I22" i="1"/>
  <c r="I24" i="1"/>
  <c r="I15" i="1"/>
  <c r="I16" i="1"/>
  <c r="I17" i="1"/>
  <c r="I18" i="1"/>
  <c r="I19" i="1"/>
  <c r="I20" i="1"/>
  <c r="I21" i="1"/>
  <c r="N143" i="1"/>
  <c r="N142" i="1"/>
  <c r="I141" i="1"/>
  <c r="N141" i="1"/>
  <c r="I138" i="1"/>
  <c r="N138" i="1"/>
  <c r="N131" i="1"/>
  <c r="N132" i="1"/>
  <c r="N133" i="1"/>
  <c r="N134" i="1"/>
  <c r="N135" i="1"/>
  <c r="N136" i="1"/>
  <c r="N137" i="1"/>
  <c r="N130" i="1"/>
  <c r="N129" i="1"/>
  <c r="N126" i="1"/>
  <c r="N125" i="1"/>
  <c r="N121" i="1"/>
  <c r="N119" i="1"/>
  <c r="N120" i="1"/>
  <c r="N115" i="1"/>
  <c r="N116" i="1"/>
  <c r="N117" i="1"/>
  <c r="N118" i="1"/>
  <c r="N114" i="1"/>
  <c r="N108" i="1"/>
  <c r="N105" i="1"/>
  <c r="N106" i="1"/>
  <c r="N107" i="1"/>
  <c r="N102" i="1"/>
  <c r="N103" i="1"/>
  <c r="N104" i="1"/>
  <c r="N101" i="1"/>
  <c r="N99" i="1"/>
  <c r="N93" i="1"/>
  <c r="N94" i="1"/>
  <c r="N95" i="1"/>
  <c r="N96" i="1"/>
  <c r="N89" i="1"/>
  <c r="N90" i="1"/>
  <c r="N91" i="1"/>
  <c r="N92" i="1"/>
  <c r="N88" i="1"/>
  <c r="N86" i="1"/>
  <c r="N85" i="1"/>
  <c r="N84" i="1"/>
  <c r="N83" i="1"/>
  <c r="N82" i="1"/>
  <c r="N80" i="1"/>
  <c r="N79" i="1"/>
  <c r="N77" i="1"/>
  <c r="N75" i="1"/>
  <c r="N70" i="1"/>
  <c r="N71" i="1"/>
  <c r="N72" i="1"/>
  <c r="N73" i="1"/>
  <c r="N74" i="1"/>
  <c r="N64" i="1"/>
  <c r="N65" i="1"/>
  <c r="N66" i="1"/>
  <c r="N67" i="1"/>
  <c r="N68" i="1"/>
  <c r="N69" i="1"/>
  <c r="N44" i="1"/>
  <c r="N45" i="1"/>
  <c r="I46" i="1"/>
  <c r="N46" i="1"/>
  <c r="I47" i="1"/>
  <c r="N47" i="1"/>
  <c r="I48" i="1"/>
  <c r="N48" i="1"/>
  <c r="I49" i="1"/>
  <c r="N49" i="1"/>
  <c r="I50" i="1"/>
  <c r="N50" i="1"/>
  <c r="I51" i="1"/>
  <c r="N51" i="1"/>
  <c r="I52" i="1"/>
  <c r="N52" i="1"/>
  <c r="I53" i="1"/>
  <c r="N53" i="1"/>
  <c r="I54" i="1"/>
  <c r="N54" i="1"/>
  <c r="I55" i="1"/>
  <c r="N55" i="1"/>
  <c r="I56" i="1"/>
  <c r="N56" i="1"/>
  <c r="I57" i="1"/>
  <c r="N57" i="1"/>
  <c r="I58" i="1"/>
  <c r="N58" i="1"/>
  <c r="I59" i="1"/>
  <c r="N59" i="1"/>
  <c r="N60" i="1"/>
  <c r="N61" i="1"/>
  <c r="N62" i="1"/>
  <c r="N63" i="1"/>
  <c r="N39" i="1"/>
  <c r="N40" i="1"/>
  <c r="N41" i="1"/>
  <c r="N42" i="1"/>
  <c r="N43" i="1"/>
  <c r="N38" i="1"/>
  <c r="N33" i="1"/>
  <c r="N31" i="1"/>
  <c r="N28" i="1"/>
  <c r="N29" i="1"/>
  <c r="N30" i="1"/>
  <c r="N27" i="1"/>
  <c r="N24" i="1"/>
  <c r="N22" i="1"/>
  <c r="N21" i="1"/>
  <c r="N19" i="1"/>
  <c r="N20" i="1"/>
  <c r="N9" i="1"/>
  <c r="N10" i="1"/>
  <c r="N11" i="1"/>
  <c r="N12" i="1"/>
  <c r="N13" i="1"/>
  <c r="N14" i="1"/>
  <c r="N15" i="1"/>
  <c r="N16" i="1"/>
  <c r="N17" i="1"/>
  <c r="N18" i="1"/>
  <c r="N8" i="1"/>
</calcChain>
</file>

<file path=xl/sharedStrings.xml><?xml version="1.0" encoding="utf-8"?>
<sst xmlns="http://schemas.openxmlformats.org/spreadsheetml/2006/main" count="179" uniqueCount="137">
  <si>
    <t>Posto de trabalho</t>
  </si>
  <si>
    <t xml:space="preserve">Local de trabalho </t>
  </si>
  <si>
    <t>Tarefa / Instalações</t>
  </si>
  <si>
    <t>Analise</t>
  </si>
  <si>
    <t xml:space="preserve">     Avaliação de Riscos</t>
  </si>
  <si>
    <t>Nível de Risco</t>
  </si>
  <si>
    <t>Ajudante de cozinha ( Assador de Frangos)</t>
  </si>
  <si>
    <t>Risco</t>
  </si>
  <si>
    <t>P</t>
  </si>
  <si>
    <t>E</t>
  </si>
  <si>
    <t>C</t>
  </si>
  <si>
    <t>GP</t>
  </si>
  <si>
    <t>Cozinha</t>
  </si>
  <si>
    <t>Piso</t>
  </si>
  <si>
    <t>Quedas: Hematomas</t>
  </si>
  <si>
    <t>Quedas: Escoriação</t>
  </si>
  <si>
    <t xml:space="preserve">Quedas: Feridas </t>
  </si>
  <si>
    <t xml:space="preserve">Quedas: Luxações </t>
  </si>
  <si>
    <t>Quedas: Entorses</t>
  </si>
  <si>
    <t xml:space="preserve">Quedas : Fracturas </t>
  </si>
  <si>
    <t>Quedas: Morte</t>
  </si>
  <si>
    <t>Churrasqueira</t>
  </si>
  <si>
    <t>Balcão</t>
  </si>
  <si>
    <t>Tecto</t>
  </si>
  <si>
    <t>Traumatismos : Simples ( pequenos hematomas e escoriações</t>
  </si>
  <si>
    <t>Traumatismos: Complexos ( Multiplus órgão atingidos; Cranio, Cavidade toraxica)</t>
  </si>
  <si>
    <t>Colocação dos sacos de carvão nos grelhadores</t>
  </si>
  <si>
    <t xml:space="preserve">Pneumoconiose </t>
  </si>
  <si>
    <t xml:space="preserve">Bronquite  </t>
  </si>
  <si>
    <t xml:space="preserve">Asma profissional </t>
  </si>
  <si>
    <t>Cancro no pulmão</t>
  </si>
  <si>
    <t xml:space="preserve">Dermite de contacto irritativa </t>
  </si>
  <si>
    <t>Irritações oculares</t>
  </si>
  <si>
    <t>Conjuntivites</t>
  </si>
  <si>
    <t>Piso -1</t>
  </si>
  <si>
    <t xml:space="preserve">Entorse </t>
  </si>
  <si>
    <t>Luxações</t>
  </si>
  <si>
    <t>Contracturas Musculares</t>
  </si>
  <si>
    <t>Hérnia discal</t>
  </si>
  <si>
    <t>Confecção dos frangos no carvão</t>
  </si>
  <si>
    <t>Queimaduras na pele grau 1</t>
  </si>
  <si>
    <t>Queimaduras de pele grau 2</t>
  </si>
  <si>
    <t xml:space="preserve">Queimaduras de pele grau 3 </t>
  </si>
  <si>
    <t xml:space="preserve">Lesões a nível ocular </t>
  </si>
  <si>
    <t>Trabalho em ambiente quente</t>
  </si>
  <si>
    <t xml:space="preserve">Quebra de tensão </t>
  </si>
  <si>
    <t>Desidratação</t>
  </si>
  <si>
    <t xml:space="preserve">Constipações </t>
  </si>
  <si>
    <t>Agravamento de doença respiratórias (asma, bronquites)</t>
  </si>
  <si>
    <t xml:space="preserve">Bronquite </t>
  </si>
  <si>
    <t>Asma profissional</t>
  </si>
  <si>
    <t xml:space="preserve">Pneumoconiose pulmonar </t>
  </si>
  <si>
    <t xml:space="preserve">Neoplasia Pulmonar </t>
  </si>
  <si>
    <t>Exterior da Loja</t>
  </si>
  <si>
    <t>Colocação dos frangos em caixa de alumínio</t>
  </si>
  <si>
    <t>Descarga de mercadoria</t>
  </si>
  <si>
    <t xml:space="preserve">Feridas  </t>
  </si>
  <si>
    <t xml:space="preserve">Infecções na pele </t>
  </si>
  <si>
    <t>Contracturas</t>
  </si>
  <si>
    <t xml:space="preserve">Hérnia discal </t>
  </si>
  <si>
    <t>Arca Frigorifica</t>
  </si>
  <si>
    <t xml:space="preserve">Queimadura de pele </t>
  </si>
  <si>
    <t xml:space="preserve">Pele gretada e seca </t>
  </si>
  <si>
    <t>Agravamento de doenças respiratórias ( Bronquites, asmas)</t>
  </si>
  <si>
    <t>Limpeza dos filtros de exaustão</t>
  </si>
  <si>
    <t xml:space="preserve">Queimaduras de pele </t>
  </si>
  <si>
    <t xml:space="preserve">Pele irritada e seca </t>
  </si>
  <si>
    <t xml:space="preserve">Irritação nasal e da restante árvore respiratória </t>
  </si>
  <si>
    <t>Hematomas</t>
  </si>
  <si>
    <t>Fracturas</t>
  </si>
  <si>
    <t>Lesões diversas</t>
  </si>
  <si>
    <t>Geral</t>
  </si>
  <si>
    <t xml:space="preserve">Horário de trabalho longo </t>
  </si>
  <si>
    <t>Stress</t>
  </si>
  <si>
    <t>Ansiedade</t>
  </si>
  <si>
    <t>Varizes</t>
  </si>
  <si>
    <t xml:space="preserve">Edema dos membros inferiores  </t>
  </si>
  <si>
    <t xml:space="preserve">Perturbações circulatórias que conduzam a úlceras da perna </t>
  </si>
  <si>
    <t xml:space="preserve">Atendimento ao publico </t>
  </si>
  <si>
    <t xml:space="preserve">Pés inchados </t>
  </si>
  <si>
    <t xml:space="preserve">Irritações </t>
  </si>
  <si>
    <t>Confecção das salas e arroz</t>
  </si>
  <si>
    <t>Golpes</t>
  </si>
  <si>
    <t>Fritura de batatas na fritadeira a óleo</t>
  </si>
  <si>
    <t xml:space="preserve">Preparação dos frangos </t>
  </si>
  <si>
    <t xml:space="preserve">Golpes </t>
  </si>
  <si>
    <t xml:space="preserve">Higienização do espaço </t>
  </si>
  <si>
    <t xml:space="preserve">Irritação cutânea e das mucosas (ocular e nasal) </t>
  </si>
  <si>
    <t xml:space="preserve">Pele seca e gretada </t>
  </si>
  <si>
    <t>Manifestações neurológicas (cefaleias, vertigens, sonolência, apatia)</t>
  </si>
  <si>
    <t xml:space="preserve">Higienização da loiça </t>
  </si>
  <si>
    <t xml:space="preserve">Facturação </t>
  </si>
  <si>
    <t xml:space="preserve">Electrocussão </t>
  </si>
  <si>
    <t>Churrasqueira Recepção Balcão</t>
  </si>
  <si>
    <t>Ajudante de cozinha / Balconista</t>
  </si>
  <si>
    <t xml:space="preserve"> Queimaduras </t>
  </si>
  <si>
    <t xml:space="preserve">Intoxicações </t>
  </si>
  <si>
    <t>FC</t>
  </si>
  <si>
    <t>GC</t>
  </si>
  <si>
    <t>IJ</t>
  </si>
  <si>
    <t>Amputações</t>
  </si>
  <si>
    <t xml:space="preserve">Amputações </t>
  </si>
  <si>
    <t xml:space="preserve">  Arca frigorifica</t>
  </si>
  <si>
    <t xml:space="preserve">Nivel Medio de Risco </t>
  </si>
  <si>
    <t>AVALIAÇÃO DE RISCOS</t>
  </si>
  <si>
    <t>Perigo/ Referencia</t>
  </si>
  <si>
    <r>
      <t xml:space="preserve">Piso danificado    </t>
    </r>
    <r>
      <rPr>
        <b/>
        <sz val="8"/>
        <color theme="1"/>
        <rFont val="Arial"/>
      </rPr>
      <t>RF1</t>
    </r>
  </si>
  <si>
    <r>
      <t xml:space="preserve">Tecto  da danificado </t>
    </r>
    <r>
      <rPr>
        <b/>
        <sz val="8"/>
        <color theme="1"/>
        <rFont val="Arial"/>
      </rPr>
      <t>RF2</t>
    </r>
  </si>
  <si>
    <r>
      <t xml:space="preserve">Inalação de poeiras do carvão           </t>
    </r>
    <r>
      <rPr>
        <b/>
        <sz val="8"/>
        <color theme="1"/>
        <rFont val="Arial"/>
      </rPr>
      <t xml:space="preserve">  RF3</t>
    </r>
  </si>
  <si>
    <r>
      <t xml:space="preserve">Contacto directo com as mãos no carvão      </t>
    </r>
    <r>
      <rPr>
        <b/>
        <sz val="8"/>
        <color theme="1"/>
        <rFont val="Arial"/>
      </rPr>
      <t xml:space="preserve">  RF4</t>
    </r>
  </si>
  <si>
    <r>
      <t xml:space="preserve">Deposição das partículas de carvão nos olhos               </t>
    </r>
    <r>
      <rPr>
        <b/>
        <sz val="8"/>
        <color theme="1"/>
        <rFont val="Arial"/>
      </rPr>
      <t xml:space="preserve">   RF5</t>
    </r>
  </si>
  <si>
    <r>
      <t xml:space="preserve">Movimentação Manual de Cargas, posturas incorrectas         </t>
    </r>
    <r>
      <rPr>
        <b/>
        <sz val="8"/>
        <color theme="1"/>
        <rFont val="Arial"/>
      </rPr>
      <t xml:space="preserve">  RF6 </t>
    </r>
  </si>
  <si>
    <r>
      <t>Utilização de equipamentos a altas temperatura</t>
    </r>
    <r>
      <rPr>
        <b/>
        <sz val="8"/>
        <color theme="1"/>
        <rFont val="Arial"/>
      </rPr>
      <t>s        RF7</t>
    </r>
  </si>
  <si>
    <r>
      <t xml:space="preserve">Projecção de material incandescente           </t>
    </r>
    <r>
      <rPr>
        <b/>
        <sz val="8"/>
        <color theme="1"/>
        <rFont val="Arial"/>
      </rPr>
      <t>RF8</t>
    </r>
  </si>
  <si>
    <r>
      <t xml:space="preserve">Variações de temperatura         </t>
    </r>
    <r>
      <rPr>
        <b/>
        <sz val="8"/>
        <color theme="1"/>
        <rFont val="Arial"/>
      </rPr>
      <t>RF9</t>
    </r>
  </si>
  <si>
    <r>
      <t xml:space="preserve">Inalação de fumos provenientes do carvão                      </t>
    </r>
    <r>
      <rPr>
        <b/>
        <sz val="8"/>
        <color theme="1"/>
        <rFont val="Arial"/>
      </rPr>
      <t>RF10</t>
    </r>
  </si>
  <si>
    <r>
      <t xml:space="preserve">Espessura fina das caixa           </t>
    </r>
    <r>
      <rPr>
        <b/>
        <sz val="8"/>
        <color theme="1"/>
        <rFont val="Arial"/>
      </rPr>
      <t xml:space="preserve">             RF11</t>
    </r>
  </si>
  <si>
    <r>
      <t xml:space="preserve">Movimentação Manual de Cargas, posturas incorrectas                         </t>
    </r>
    <r>
      <rPr>
        <b/>
        <sz val="8"/>
        <color theme="1"/>
        <rFont val="Arial"/>
      </rPr>
      <t xml:space="preserve"> RF12</t>
    </r>
  </si>
  <si>
    <r>
      <t xml:space="preserve">Limpeza do frigorifico com o uso de  produtos químicos       </t>
    </r>
    <r>
      <rPr>
        <b/>
        <sz val="8"/>
        <color theme="1"/>
        <rFont val="Arial"/>
      </rPr>
      <t xml:space="preserve">         RF13</t>
    </r>
  </si>
  <si>
    <r>
      <t xml:space="preserve">Trabalho em ambiente frio ( carga de mercadoria)                </t>
    </r>
    <r>
      <rPr>
        <b/>
        <sz val="8"/>
        <color theme="1"/>
        <rFont val="Arial"/>
      </rPr>
      <t>RF15</t>
    </r>
  </si>
  <si>
    <r>
      <t xml:space="preserve">Utilização de desengordurantes              </t>
    </r>
    <r>
      <rPr>
        <b/>
        <sz val="8"/>
        <color theme="1"/>
        <rFont val="Arial"/>
      </rPr>
      <t>RF16</t>
    </r>
  </si>
  <si>
    <r>
      <t xml:space="preserve">Queda em altura                   </t>
    </r>
    <r>
      <rPr>
        <b/>
        <sz val="8"/>
        <color theme="1"/>
        <rFont val="Arial"/>
      </rPr>
      <t>RF17</t>
    </r>
  </si>
  <si>
    <r>
      <t xml:space="preserve">Trabalho stressante em horas de pique (Almoço= 13H e Jantar = 20H)                          </t>
    </r>
    <r>
      <rPr>
        <b/>
        <sz val="8"/>
        <color theme="1"/>
        <rFont val="Arial"/>
      </rPr>
      <t xml:space="preserve">     RF18</t>
    </r>
  </si>
  <si>
    <r>
      <t xml:space="preserve">Esforços estático    </t>
    </r>
    <r>
      <rPr>
        <b/>
        <sz val="8"/>
        <color theme="1"/>
        <rFont val="Arial"/>
      </rPr>
      <t xml:space="preserve"> RF19</t>
    </r>
  </si>
  <si>
    <r>
      <t xml:space="preserve">Esforço Estático     </t>
    </r>
    <r>
      <rPr>
        <b/>
        <sz val="8"/>
        <color theme="1"/>
        <rFont val="Arial"/>
      </rPr>
      <t xml:space="preserve"> RF19</t>
    </r>
  </si>
  <si>
    <r>
      <t xml:space="preserve">Lidar com publico difícil                   </t>
    </r>
    <r>
      <rPr>
        <b/>
        <sz val="8"/>
        <color theme="1"/>
        <rFont val="Arial"/>
      </rPr>
      <t>RF20</t>
    </r>
  </si>
  <si>
    <r>
      <t xml:space="preserve">Utilização de facas   </t>
    </r>
    <r>
      <rPr>
        <b/>
        <sz val="8"/>
        <color theme="1"/>
        <rFont val="Arial"/>
      </rPr>
      <t xml:space="preserve">               RF21</t>
    </r>
  </si>
  <si>
    <r>
      <t xml:space="preserve">Material cortante ( facas e tesouras) acondicionado em gavetas                 </t>
    </r>
    <r>
      <rPr>
        <b/>
        <sz val="8"/>
        <color theme="1"/>
        <rFont val="Arial"/>
      </rPr>
      <t>RF22</t>
    </r>
  </si>
  <si>
    <r>
      <t xml:space="preserve">Projecção de óleo quente para a pele          </t>
    </r>
    <r>
      <rPr>
        <b/>
        <sz val="8"/>
        <color theme="1"/>
        <rFont val="Arial"/>
      </rPr>
      <t xml:space="preserve">   RF23</t>
    </r>
  </si>
  <si>
    <r>
      <t xml:space="preserve">Uso de facas na preparação do frango          </t>
    </r>
    <r>
      <rPr>
        <b/>
        <sz val="8"/>
        <color theme="1"/>
        <rFont val="Arial"/>
      </rPr>
      <t xml:space="preserve">    RF21</t>
    </r>
  </si>
  <si>
    <r>
      <t xml:space="preserve">Uso de produtos químicos  </t>
    </r>
    <r>
      <rPr>
        <b/>
        <sz val="8"/>
        <color theme="1"/>
        <rFont val="Arial"/>
      </rPr>
      <t xml:space="preserve">           RF24</t>
    </r>
  </si>
  <si>
    <r>
      <t xml:space="preserve">Chão escorregadio                </t>
    </r>
    <r>
      <rPr>
        <b/>
        <sz val="8"/>
        <color theme="1"/>
        <rFont val="Arial"/>
      </rPr>
      <t xml:space="preserve"> RF25</t>
    </r>
  </si>
  <si>
    <r>
      <t xml:space="preserve">Uso de produtos desengordurantes            </t>
    </r>
    <r>
      <rPr>
        <b/>
        <sz val="8"/>
        <color theme="1"/>
        <rFont val="Arial"/>
      </rPr>
      <t xml:space="preserve"> RF26</t>
    </r>
  </si>
  <si>
    <r>
      <t xml:space="preserve">Choques elétricos                  </t>
    </r>
    <r>
      <rPr>
        <b/>
        <sz val="8"/>
        <color theme="1"/>
        <rFont val="Arial"/>
      </rPr>
      <t>R27</t>
    </r>
  </si>
  <si>
    <r>
      <t xml:space="preserve">Esforços Estáticos     </t>
    </r>
    <r>
      <rPr>
        <b/>
        <sz val="8"/>
        <color theme="1"/>
        <rFont val="Arial"/>
      </rPr>
      <t xml:space="preserve"> RF19</t>
    </r>
  </si>
  <si>
    <r>
      <t xml:space="preserve">Piso não anti-derrapante              </t>
    </r>
    <r>
      <rPr>
        <b/>
        <sz val="8"/>
        <color theme="1"/>
        <rFont val="Arial"/>
      </rPr>
      <t xml:space="preserve"> RF1</t>
    </r>
  </si>
  <si>
    <t>Acesso ao inferior  pelas escadas sem protecção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</si>
</sst>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9"/>
      <color theme="1"/>
      <name val="Arial"/>
    </font>
    <font>
      <sz val="8"/>
      <color theme="1"/>
      <name val="Arial"/>
    </font>
    <font>
      <sz val="7"/>
      <color theme="1"/>
      <name val="Arial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0"/>
      <name val="Arial"/>
    </font>
    <font>
      <b/>
      <sz val="8"/>
      <color theme="1"/>
      <name val="Arial"/>
    </font>
    <font>
      <i/>
      <sz val="20"/>
      <name val="Arial"/>
    </font>
    <font>
      <sz val="8"/>
      <color rgb="FF000000"/>
      <name val="Arial"/>
    </font>
    <font>
      <sz val="8"/>
      <name val="Arial"/>
    </font>
    <font>
      <sz val="2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16D8F1"/>
        <bgColor indexed="64"/>
      </patternFill>
    </fill>
    <fill>
      <patternFill patternType="solid">
        <fgColor rgb="FF16D8F1"/>
        <bgColor rgb="FF000000"/>
      </patternFill>
    </fill>
    <fill>
      <patternFill patternType="solid">
        <fgColor rgb="FF13BBC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36F41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DD8FF"/>
        <bgColor indexed="64"/>
      </patternFill>
    </fill>
    <fill>
      <patternFill patternType="solid">
        <fgColor rgb="FF29F515"/>
        <bgColor indexed="64"/>
      </patternFill>
    </fill>
    <fill>
      <patternFill patternType="solid">
        <fgColor rgb="FF1DFF0F"/>
        <bgColor indexed="64"/>
      </patternFill>
    </fill>
    <fill>
      <patternFill patternType="solid">
        <fgColor rgb="FF00FF0C"/>
        <bgColor indexed="64"/>
      </patternFill>
    </fill>
    <fill>
      <patternFill patternType="solid">
        <fgColor rgb="FF23CCF4"/>
        <bgColor indexed="64"/>
      </patternFill>
    </fill>
    <fill>
      <patternFill patternType="solid">
        <fgColor rgb="FF18EE36"/>
        <bgColor indexed="64"/>
      </patternFill>
    </fill>
    <fill>
      <patternFill patternType="solid">
        <fgColor rgb="FF1CDBFF"/>
        <bgColor indexed="64"/>
      </patternFill>
    </fill>
    <fill>
      <patternFill patternType="solid">
        <fgColor rgb="FFFF6600"/>
        <bgColor rgb="FF000000"/>
      </patternFill>
    </fill>
    <fill>
      <patternFill patternType="solid">
        <fgColor rgb="FF14C6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4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3">
    <xf numFmtId="0" fontId="0" fillId="0" borderId="0" xfId="0"/>
    <xf numFmtId="0" fontId="2" fillId="0" borderId="10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3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justify" vertical="center" wrapText="1"/>
    </xf>
    <xf numFmtId="0" fontId="10" fillId="5" borderId="6" xfId="0" applyFont="1" applyFill="1" applyBorder="1" applyAlignment="1">
      <alignment horizontal="justify" vertical="center" wrapText="1"/>
    </xf>
    <xf numFmtId="0" fontId="11" fillId="7" borderId="6" xfId="0" applyFont="1" applyFill="1" applyBorder="1" applyAlignment="1">
      <alignment horizontal="justify" vertical="center" wrapText="1"/>
    </xf>
    <xf numFmtId="0" fontId="2" fillId="7" borderId="6" xfId="0" applyFont="1" applyFill="1" applyBorder="1" applyAlignment="1">
      <alignment horizontal="justify" vertical="center" wrapText="1"/>
    </xf>
    <xf numFmtId="0" fontId="2" fillId="7" borderId="4" xfId="0" applyFont="1" applyFill="1" applyBorder="1" applyAlignment="1">
      <alignment horizontal="justify" vertical="center" wrapText="1"/>
    </xf>
    <xf numFmtId="0" fontId="2" fillId="7" borderId="1" xfId="0" applyFont="1" applyFill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justify" vertical="center" wrapText="1"/>
    </xf>
    <xf numFmtId="0" fontId="2" fillId="7" borderId="2" xfId="0" applyFont="1" applyFill="1" applyBorder="1" applyAlignment="1">
      <alignment horizontal="justify" vertical="center" wrapText="1"/>
    </xf>
    <xf numFmtId="0" fontId="2" fillId="8" borderId="6" xfId="0" applyFont="1" applyFill="1" applyBorder="1" applyAlignment="1">
      <alignment horizontal="justify" vertical="center" wrapText="1"/>
    </xf>
    <xf numFmtId="0" fontId="2" fillId="8" borderId="3" xfId="0" applyFont="1" applyFill="1" applyBorder="1" applyAlignment="1">
      <alignment horizontal="justify" vertical="center" wrapText="1"/>
    </xf>
    <xf numFmtId="0" fontId="2" fillId="9" borderId="6" xfId="0" applyFont="1" applyFill="1" applyBorder="1" applyAlignment="1">
      <alignment horizontal="justify" vertical="center" wrapText="1"/>
    </xf>
    <xf numFmtId="0" fontId="2" fillId="9" borderId="3" xfId="0" applyFont="1" applyFill="1" applyBorder="1" applyAlignment="1">
      <alignment horizontal="justify" vertical="center" wrapText="1"/>
    </xf>
    <xf numFmtId="0" fontId="10" fillId="5" borderId="1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11" fillId="0" borderId="10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justify" vertical="center" wrapText="1"/>
    </xf>
    <xf numFmtId="0" fontId="1" fillId="3" borderId="0" xfId="0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17" borderId="2" xfId="0" applyFont="1" applyFill="1" applyBorder="1" applyAlignment="1">
      <alignment horizontal="center" vertical="center" wrapText="1"/>
    </xf>
    <xf numFmtId="0" fontId="11" fillId="17" borderId="10" xfId="0" applyFont="1" applyFill="1" applyBorder="1" applyAlignment="1">
      <alignment horizontal="center" vertical="center" wrapText="1"/>
    </xf>
    <xf numFmtId="0" fontId="11" fillId="17" borderId="3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15" borderId="2" xfId="0" applyFont="1" applyFill="1" applyBorder="1" applyAlignment="1">
      <alignment horizontal="center" vertical="center" wrapText="1"/>
    </xf>
    <xf numFmtId="0" fontId="11" fillId="15" borderId="10" xfId="0" applyFont="1" applyFill="1" applyBorder="1" applyAlignment="1">
      <alignment horizontal="center" vertical="center" wrapText="1"/>
    </xf>
    <xf numFmtId="0" fontId="11" fillId="15" borderId="3" xfId="0" applyFont="1" applyFill="1" applyBorder="1" applyAlignment="1">
      <alignment horizontal="center" vertical="center" wrapText="1"/>
    </xf>
    <xf numFmtId="0" fontId="11" fillId="16" borderId="2" xfId="0" applyFont="1" applyFill="1" applyBorder="1" applyAlignment="1">
      <alignment horizontal="center" vertical="center" wrapText="1"/>
    </xf>
    <xf numFmtId="0" fontId="11" fillId="16" borderId="10" xfId="0" applyFont="1" applyFill="1" applyBorder="1" applyAlignment="1">
      <alignment horizontal="center" vertical="center" wrapText="1"/>
    </xf>
    <xf numFmtId="0" fontId="11" fillId="16" borderId="3" xfId="0" applyFont="1" applyFill="1" applyBorder="1" applyAlignment="1">
      <alignment horizontal="center" vertical="center" wrapText="1"/>
    </xf>
    <xf numFmtId="0" fontId="11" fillId="18" borderId="2" xfId="0" applyFont="1" applyFill="1" applyBorder="1" applyAlignment="1">
      <alignment horizontal="center" vertical="center" wrapText="1"/>
    </xf>
    <xf numFmtId="0" fontId="11" fillId="18" borderId="3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14" borderId="10" xfId="0" applyFont="1" applyFill="1" applyBorder="1" applyAlignment="1">
      <alignment horizontal="center" vertical="center" wrapText="1"/>
    </xf>
    <xf numFmtId="0" fontId="11" fillId="14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</cellXfs>
  <cellStyles count="145">
    <cellStyle name="Hiperligação" xfId="1" builtinId="8" hidden="1"/>
    <cellStyle name="Hiperligação" xfId="3" builtinId="8" hidden="1"/>
    <cellStyle name="Hiperligação" xfId="5" builtinId="8" hidden="1"/>
    <cellStyle name="Hiperligação" xfId="7" builtinId="8" hidden="1"/>
    <cellStyle name="Hiperligação" xfId="9" builtinId="8" hidden="1"/>
    <cellStyle name="Hiperligação" xfId="11" builtinId="8" hidden="1"/>
    <cellStyle name="Hiperligação" xfId="13" builtinId="8" hidden="1"/>
    <cellStyle name="Hiperligação" xfId="15" builtinId="8" hidden="1"/>
    <cellStyle name="Hiperligação" xfId="17" builtinId="8" hidden="1"/>
    <cellStyle name="Hiperligação" xfId="19" builtinId="8" hidden="1"/>
    <cellStyle name="Hiperligação" xfId="21" builtinId="8" hidden="1"/>
    <cellStyle name="Hiperligação" xfId="23" builtinId="8" hidden="1"/>
    <cellStyle name="Hiperligação" xfId="25" builtinId="8" hidden="1"/>
    <cellStyle name="Hiperligação" xfId="27" builtinId="8" hidden="1"/>
    <cellStyle name="Hiperligação" xfId="29" builtinId="8" hidden="1"/>
    <cellStyle name="Hiperligação" xfId="31" builtinId="8" hidden="1"/>
    <cellStyle name="Hiperligação" xfId="33" builtinId="8" hidden="1"/>
    <cellStyle name="Hiperligação" xfId="35" builtinId="8" hidden="1"/>
    <cellStyle name="Hiperligação" xfId="37" builtinId="8" hidden="1"/>
    <cellStyle name="Hiperligação" xfId="39" builtinId="8" hidden="1"/>
    <cellStyle name="Hiperligação" xfId="41" builtinId="8" hidden="1"/>
    <cellStyle name="Hiperligação" xfId="43" builtinId="8" hidden="1"/>
    <cellStyle name="Hiperligação" xfId="45" builtinId="8" hidden="1"/>
    <cellStyle name="Hiperligação" xfId="47" builtinId="8" hidden="1"/>
    <cellStyle name="Hiperligação" xfId="49" builtinId="8" hidden="1"/>
    <cellStyle name="Hiperligação" xfId="51" builtinId="8" hidden="1"/>
    <cellStyle name="Hiperligação" xfId="53" builtinId="8" hidden="1"/>
    <cellStyle name="Hiperligação" xfId="55" builtinId="8" hidden="1"/>
    <cellStyle name="Hiperligação" xfId="57" builtinId="8" hidden="1"/>
    <cellStyle name="Hiperligação" xfId="59" builtinId="8" hidden="1"/>
    <cellStyle name="Hiperligação" xfId="61" builtinId="8" hidden="1"/>
    <cellStyle name="Hiperligação" xfId="63" builtinId="8" hidden="1"/>
    <cellStyle name="Hiperligação" xfId="65" builtinId="8" hidden="1"/>
    <cellStyle name="Hiperligação" xfId="67" builtinId="8" hidden="1"/>
    <cellStyle name="Hiperligação" xfId="69" builtinId="8" hidden="1"/>
    <cellStyle name="Hiperligação" xfId="71" builtinId="8" hidden="1"/>
    <cellStyle name="Hiperligação" xfId="73" builtinId="8" hidden="1"/>
    <cellStyle name="Hiperligação" xfId="75" builtinId="8" hidden="1"/>
    <cellStyle name="Hiperligação" xfId="77" builtinId="8" hidden="1"/>
    <cellStyle name="Hiperligação" xfId="79" builtinId="8" hidden="1"/>
    <cellStyle name="Hiperligação" xfId="81" builtinId="8" hidden="1"/>
    <cellStyle name="Hiperligação" xfId="83" builtinId="8" hidden="1"/>
    <cellStyle name="Hiperligação" xfId="85" builtinId="8" hidden="1"/>
    <cellStyle name="Hiperligação" xfId="87" builtinId="8" hidden="1"/>
    <cellStyle name="Hiperligação" xfId="89" builtinId="8" hidden="1"/>
    <cellStyle name="Hiperligação" xfId="91" builtinId="8" hidden="1"/>
    <cellStyle name="Hiperligação" xfId="93" builtinId="8" hidden="1"/>
    <cellStyle name="Hiperligação" xfId="95" builtinId="8" hidden="1"/>
    <cellStyle name="Hiperligação" xfId="97" builtinId="8" hidden="1"/>
    <cellStyle name="Hiperligação" xfId="99" builtinId="8" hidden="1"/>
    <cellStyle name="Hiperligação" xfId="101" builtinId="8" hidden="1"/>
    <cellStyle name="Hiperligação" xfId="103" builtinId="8" hidden="1"/>
    <cellStyle name="Hiperligação" xfId="105" builtinId="8" hidden="1"/>
    <cellStyle name="Hiperligação" xfId="107" builtinId="8" hidden="1"/>
    <cellStyle name="Hiperligação" xfId="109" builtinId="8" hidden="1"/>
    <cellStyle name="Hiperligação" xfId="111" builtinId="8" hidden="1"/>
    <cellStyle name="Hiperligação" xfId="113" builtinId="8" hidden="1"/>
    <cellStyle name="Hiperligação" xfId="115" builtinId="8" hidden="1"/>
    <cellStyle name="Hiperligação" xfId="117" builtinId="8" hidden="1"/>
    <cellStyle name="Hiperligação" xfId="119" builtinId="8" hidden="1"/>
    <cellStyle name="Hiperligação" xfId="121" builtinId="8" hidden="1"/>
    <cellStyle name="Hiperligação" xfId="123" builtinId="8" hidden="1"/>
    <cellStyle name="Hiperligação" xfId="125" builtinId="8" hidden="1"/>
    <cellStyle name="Hiperligação" xfId="127" builtinId="8" hidden="1"/>
    <cellStyle name="Hiperligação" xfId="129" builtinId="8" hidden="1"/>
    <cellStyle name="Hiperligação" xfId="131" builtinId="8" hidden="1"/>
    <cellStyle name="Hiperligação" xfId="133" builtinId="8" hidden="1"/>
    <cellStyle name="Hiperligação" xfId="135" builtinId="8" hidden="1"/>
    <cellStyle name="Hiperligação" xfId="137" builtinId="8" hidden="1"/>
    <cellStyle name="Hiperligação" xfId="139" builtinId="8" hidden="1"/>
    <cellStyle name="Hiperligação" xfId="141" builtinId="8" hidden="1"/>
    <cellStyle name="Hiperligação" xfId="143" builtinId="8" hidden="1"/>
    <cellStyle name="Hiperligação Visitada" xfId="2" builtinId="9" hidden="1"/>
    <cellStyle name="Hiperligação Visitada" xfId="4" builtinId="9" hidden="1"/>
    <cellStyle name="Hiperligação Visitada" xfId="6" builtinId="9" hidden="1"/>
    <cellStyle name="Hiperligação Visitada" xfId="8" builtinId="9" hidden="1"/>
    <cellStyle name="Hiperligação Visitada" xfId="10" builtinId="9" hidden="1"/>
    <cellStyle name="Hiperligação Visitada" xfId="12" builtinId="9" hidden="1"/>
    <cellStyle name="Hiperligação Visitada" xfId="14" builtinId="9" hidden="1"/>
    <cellStyle name="Hiperligação Visitada" xfId="16" builtinId="9" hidden="1"/>
    <cellStyle name="Hiperligação Visitada" xfId="18" builtinId="9" hidden="1"/>
    <cellStyle name="Hiperligação Visitada" xfId="20" builtinId="9" hidden="1"/>
    <cellStyle name="Hiperligação Visitada" xfId="22" builtinId="9" hidden="1"/>
    <cellStyle name="Hiperligação Visitada" xfId="24" builtinId="9" hidden="1"/>
    <cellStyle name="Hiperligação Visitada" xfId="26" builtinId="9" hidden="1"/>
    <cellStyle name="Hiperligação Visitada" xfId="28" builtinId="9" hidden="1"/>
    <cellStyle name="Hiperligação Visitada" xfId="30" builtinId="9" hidden="1"/>
    <cellStyle name="Hiperligação Visitada" xfId="32" builtinId="9" hidden="1"/>
    <cellStyle name="Hiperligação Visitada" xfId="34" builtinId="9" hidden="1"/>
    <cellStyle name="Hiperligação Visitada" xfId="36" builtinId="9" hidden="1"/>
    <cellStyle name="Hiperligação Visitada" xfId="38" builtinId="9" hidden="1"/>
    <cellStyle name="Hiperligação Visitada" xfId="40" builtinId="9" hidden="1"/>
    <cellStyle name="Hiperligação Visitada" xfId="42" builtinId="9" hidden="1"/>
    <cellStyle name="Hiperligação Visitada" xfId="44" builtinId="9" hidden="1"/>
    <cellStyle name="Hiperligação Visitada" xfId="46" builtinId="9" hidden="1"/>
    <cellStyle name="Hiperligação Visitada" xfId="48" builtinId="9" hidden="1"/>
    <cellStyle name="Hiperligação Visitada" xfId="50" builtinId="9" hidden="1"/>
    <cellStyle name="Hiperligação Visitada" xfId="52" builtinId="9" hidden="1"/>
    <cellStyle name="Hiperligação Visitada" xfId="54" builtinId="9" hidden="1"/>
    <cellStyle name="Hiperligação Visitada" xfId="56" builtinId="9" hidden="1"/>
    <cellStyle name="Hiperligação Visitada" xfId="58" builtinId="9" hidden="1"/>
    <cellStyle name="Hiperligação Visitada" xfId="60" builtinId="9" hidden="1"/>
    <cellStyle name="Hiperligação Visitada" xfId="62" builtinId="9" hidden="1"/>
    <cellStyle name="Hiperligação Visitada" xfId="64" builtinId="9" hidden="1"/>
    <cellStyle name="Hiperligação Visitada" xfId="66" builtinId="9" hidden="1"/>
    <cellStyle name="Hiperligação Visitada" xfId="68" builtinId="9" hidden="1"/>
    <cellStyle name="Hiperligação Visitada" xfId="70" builtinId="9" hidden="1"/>
    <cellStyle name="Hiperligação Visitada" xfId="72" builtinId="9" hidden="1"/>
    <cellStyle name="Hiperligação Visitada" xfId="74" builtinId="9" hidden="1"/>
    <cellStyle name="Hiperligação Visitada" xfId="76" builtinId="9" hidden="1"/>
    <cellStyle name="Hiperligação Visitada" xfId="78" builtinId="9" hidden="1"/>
    <cellStyle name="Hiperligação Visitada" xfId="80" builtinId="9" hidden="1"/>
    <cellStyle name="Hiperligação Visitada" xfId="82" builtinId="9" hidden="1"/>
    <cellStyle name="Hiperligação Visitada" xfId="84" builtinId="9" hidden="1"/>
    <cellStyle name="Hiperligação Visitada" xfId="86" builtinId="9" hidden="1"/>
    <cellStyle name="Hiperligação Visitada" xfId="88" builtinId="9" hidden="1"/>
    <cellStyle name="Hiperligação Visitada" xfId="90" builtinId="9" hidden="1"/>
    <cellStyle name="Hiperligação Visitada" xfId="92" builtinId="9" hidden="1"/>
    <cellStyle name="Hiperligação Visitada" xfId="94" builtinId="9" hidden="1"/>
    <cellStyle name="Hiperligação Visitada" xfId="96" builtinId="9" hidden="1"/>
    <cellStyle name="Hiperligação Visitada" xfId="98" builtinId="9" hidden="1"/>
    <cellStyle name="Hiperligação Visitada" xfId="100" builtinId="9" hidden="1"/>
    <cellStyle name="Hiperligação Visitada" xfId="102" builtinId="9" hidden="1"/>
    <cellStyle name="Hiperligação Visitada" xfId="104" builtinId="9" hidden="1"/>
    <cellStyle name="Hiperligação Visitada" xfId="106" builtinId="9" hidden="1"/>
    <cellStyle name="Hiperligação Visitada" xfId="108" builtinId="9" hidden="1"/>
    <cellStyle name="Hiperligação Visitada" xfId="110" builtinId="9" hidden="1"/>
    <cellStyle name="Hiperligação Visitada" xfId="112" builtinId="9" hidden="1"/>
    <cellStyle name="Hiperligação Visitada" xfId="114" builtinId="9" hidden="1"/>
    <cellStyle name="Hiperligação Visitada" xfId="116" builtinId="9" hidden="1"/>
    <cellStyle name="Hiperligação Visitada" xfId="118" builtinId="9" hidden="1"/>
    <cellStyle name="Hiperligação Visitada" xfId="120" builtinId="9" hidden="1"/>
    <cellStyle name="Hiperligação Visitada" xfId="122" builtinId="9" hidden="1"/>
    <cellStyle name="Hiperligação Visitada" xfId="124" builtinId="9" hidden="1"/>
    <cellStyle name="Hiperligação Visitada" xfId="126" builtinId="9" hidden="1"/>
    <cellStyle name="Hiperligação Visitada" xfId="128" builtinId="9" hidden="1"/>
    <cellStyle name="Hiperligação Visitada" xfId="130" builtinId="9" hidden="1"/>
    <cellStyle name="Hiperligação Visitada" xfId="132" builtinId="9" hidden="1"/>
    <cellStyle name="Hiperligação Visitada" xfId="134" builtinId="9" hidden="1"/>
    <cellStyle name="Hiperligação Visitada" xfId="136" builtinId="9" hidden="1"/>
    <cellStyle name="Hiperligação Visitada" xfId="138" builtinId="9" hidden="1"/>
    <cellStyle name="Hiperligação Visitada" xfId="140" builtinId="9" hidden="1"/>
    <cellStyle name="Hiperligação Visitada" xfId="142" builtinId="9" hidden="1"/>
    <cellStyle name="Hiperligação Visitada" xfId="14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143"/>
  <sheetViews>
    <sheetView tabSelected="1" workbookViewId="0">
      <selection activeCell="O20" sqref="O20"/>
    </sheetView>
  </sheetViews>
  <sheetFormatPr defaultColWidth="11" defaultRowHeight="15.75" x14ac:dyDescent="0.25"/>
  <cols>
    <col min="1" max="1" width="12" customWidth="1"/>
    <col min="4" max="4" width="13.5" customWidth="1"/>
    <col min="5" max="5" width="18.5" customWidth="1"/>
    <col min="6" max="6" width="4.875" customWidth="1"/>
    <col min="7" max="7" width="5" customWidth="1"/>
    <col min="8" max="8" width="4.375" customWidth="1"/>
    <col min="9" max="9" width="6.625" customWidth="1"/>
    <col min="10" max="10" width="7.5" customWidth="1"/>
    <col min="11" max="11" width="9.125" customWidth="1"/>
    <col min="12" max="12" width="5" customWidth="1"/>
    <col min="13" max="13" width="6.875" customWidth="1"/>
    <col min="14" max="14" width="9" customWidth="1"/>
    <col min="15" max="15" width="44.125" customWidth="1"/>
    <col min="16" max="16" width="10.875" customWidth="1"/>
  </cols>
  <sheetData>
    <row r="1" spans="1:14" ht="1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78"/>
    </row>
    <row r="2" spans="1:14" ht="26.1" customHeight="1" x14ac:dyDescent="0.25">
      <c r="A2" s="65"/>
      <c r="B2" s="67"/>
      <c r="C2" s="67"/>
      <c r="D2" s="77" t="s">
        <v>104</v>
      </c>
      <c r="E2" s="67"/>
      <c r="F2" s="67"/>
      <c r="G2" s="67"/>
      <c r="H2" s="67"/>
      <c r="I2" s="67"/>
      <c r="J2" s="67"/>
      <c r="K2" s="67"/>
      <c r="L2" s="67"/>
      <c r="M2" s="67"/>
      <c r="N2" s="79"/>
    </row>
    <row r="3" spans="1:14" ht="15" customHeight="1" x14ac:dyDescent="0.25">
      <c r="A3" s="65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79"/>
    </row>
    <row r="4" spans="1:14" ht="11.1" customHeight="1" thickBot="1" x14ac:dyDescent="0.3">
      <c r="A4" s="66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80"/>
    </row>
    <row r="5" spans="1:14" ht="18.95" customHeight="1" x14ac:dyDescent="0.25">
      <c r="A5" s="81" t="s">
        <v>0</v>
      </c>
      <c r="B5" s="81" t="s">
        <v>1</v>
      </c>
      <c r="C5" s="81" t="s">
        <v>2</v>
      </c>
      <c r="D5" s="111"/>
      <c r="E5" s="112"/>
      <c r="F5" s="115"/>
      <c r="G5" s="116"/>
      <c r="H5" s="116"/>
      <c r="I5" s="117"/>
      <c r="J5" s="32"/>
      <c r="K5" s="81" t="s">
        <v>103</v>
      </c>
      <c r="L5" s="81" t="s">
        <v>97</v>
      </c>
      <c r="M5" s="81" t="s">
        <v>98</v>
      </c>
      <c r="N5" s="81" t="s">
        <v>99</v>
      </c>
    </row>
    <row r="6" spans="1:14" ht="18" customHeight="1" thickBot="1" x14ac:dyDescent="0.3">
      <c r="A6" s="82"/>
      <c r="B6" s="82"/>
      <c r="C6" s="82"/>
      <c r="D6" s="113" t="s">
        <v>3</v>
      </c>
      <c r="E6" s="114"/>
      <c r="F6" s="118" t="s">
        <v>4</v>
      </c>
      <c r="G6" s="119"/>
      <c r="H6" s="119"/>
      <c r="I6" s="120"/>
      <c r="J6" s="6" t="s">
        <v>5</v>
      </c>
      <c r="K6" s="82"/>
      <c r="L6" s="82"/>
      <c r="M6" s="82"/>
      <c r="N6" s="82"/>
    </row>
    <row r="7" spans="1:14" ht="23.1" customHeight="1" thickBot="1" x14ac:dyDescent="0.3">
      <c r="A7" s="83"/>
      <c r="B7" s="83"/>
      <c r="C7" s="83"/>
      <c r="D7" s="7" t="s">
        <v>105</v>
      </c>
      <c r="E7" s="7" t="s">
        <v>7</v>
      </c>
      <c r="F7" s="8" t="s">
        <v>8</v>
      </c>
      <c r="G7" s="38" t="s">
        <v>9</v>
      </c>
      <c r="H7" s="38" t="s">
        <v>10</v>
      </c>
      <c r="I7" s="31" t="s">
        <v>11</v>
      </c>
      <c r="J7" s="9"/>
      <c r="K7" s="83"/>
      <c r="L7" s="83"/>
      <c r="M7" s="83"/>
      <c r="N7" s="83"/>
    </row>
    <row r="8" spans="1:14" ht="18" customHeight="1" thickBot="1" x14ac:dyDescent="0.3">
      <c r="A8" s="109" t="s">
        <v>6</v>
      </c>
      <c r="B8" s="125" t="s">
        <v>12</v>
      </c>
      <c r="C8" s="84" t="s">
        <v>13</v>
      </c>
      <c r="D8" s="84" t="s">
        <v>106</v>
      </c>
      <c r="E8" s="2" t="s">
        <v>14</v>
      </c>
      <c r="F8" s="3">
        <v>3</v>
      </c>
      <c r="G8" s="30">
        <v>10</v>
      </c>
      <c r="H8" s="30">
        <v>1</v>
      </c>
      <c r="I8" s="30">
        <f>F8*G8*H8</f>
        <v>30</v>
      </c>
      <c r="J8" s="39"/>
      <c r="K8" s="142">
        <v>37.85</v>
      </c>
      <c r="L8" s="37">
        <v>2</v>
      </c>
      <c r="M8" s="37">
        <v>1</v>
      </c>
      <c r="N8" s="57">
        <f t="shared" ref="N8:N21" si="0">I8/(L8*M8)</f>
        <v>15</v>
      </c>
    </row>
    <row r="9" spans="1:14" ht="16.5" thickBot="1" x14ac:dyDescent="0.3">
      <c r="A9" s="110"/>
      <c r="B9" s="126"/>
      <c r="C9" s="85"/>
      <c r="D9" s="85"/>
      <c r="E9" s="2" t="s">
        <v>15</v>
      </c>
      <c r="F9" s="3">
        <v>3</v>
      </c>
      <c r="G9" s="30">
        <v>10</v>
      </c>
      <c r="H9" s="30">
        <v>1</v>
      </c>
      <c r="I9" s="30">
        <f t="shared" ref="I9:I14" si="1">F9*G9*H9</f>
        <v>30</v>
      </c>
      <c r="J9" s="39"/>
      <c r="K9" s="143"/>
      <c r="L9" s="37">
        <v>2</v>
      </c>
      <c r="M9" s="37">
        <v>1</v>
      </c>
      <c r="N9" s="57">
        <f t="shared" si="0"/>
        <v>15</v>
      </c>
    </row>
    <row r="10" spans="1:14" ht="16.5" thickBot="1" x14ac:dyDescent="0.3">
      <c r="A10" s="110"/>
      <c r="B10" s="126"/>
      <c r="C10" s="85"/>
      <c r="D10" s="85"/>
      <c r="E10" s="2" t="s">
        <v>16</v>
      </c>
      <c r="F10" s="3">
        <v>3</v>
      </c>
      <c r="G10" s="30">
        <v>10</v>
      </c>
      <c r="H10" s="30">
        <v>1</v>
      </c>
      <c r="I10" s="30">
        <f t="shared" si="1"/>
        <v>30</v>
      </c>
      <c r="J10" s="39"/>
      <c r="K10" s="143"/>
      <c r="L10" s="37">
        <v>2</v>
      </c>
      <c r="M10" s="37">
        <v>1</v>
      </c>
      <c r="N10" s="57">
        <f t="shared" si="0"/>
        <v>15</v>
      </c>
    </row>
    <row r="11" spans="1:14" ht="16.5" thickBot="1" x14ac:dyDescent="0.3">
      <c r="A11" s="110"/>
      <c r="B11" s="126"/>
      <c r="C11" s="85"/>
      <c r="D11" s="85"/>
      <c r="E11" s="2" t="s">
        <v>17</v>
      </c>
      <c r="F11" s="3">
        <v>1</v>
      </c>
      <c r="G11" s="30">
        <v>10</v>
      </c>
      <c r="H11" s="30">
        <v>5</v>
      </c>
      <c r="I11" s="30">
        <f t="shared" si="1"/>
        <v>50</v>
      </c>
      <c r="J11" s="39"/>
      <c r="K11" s="143"/>
      <c r="L11" s="37">
        <v>2</v>
      </c>
      <c r="M11" s="37">
        <v>1</v>
      </c>
      <c r="N11" s="57">
        <f t="shared" si="0"/>
        <v>25</v>
      </c>
    </row>
    <row r="12" spans="1:14" ht="16.5" thickBot="1" x14ac:dyDescent="0.3">
      <c r="A12" s="110"/>
      <c r="B12" s="126"/>
      <c r="C12" s="85"/>
      <c r="D12" s="85"/>
      <c r="E12" s="2" t="s">
        <v>18</v>
      </c>
      <c r="F12" s="3">
        <v>1</v>
      </c>
      <c r="G12" s="30">
        <v>10</v>
      </c>
      <c r="H12" s="30">
        <v>5</v>
      </c>
      <c r="I12" s="30">
        <f t="shared" si="1"/>
        <v>50</v>
      </c>
      <c r="J12" s="39"/>
      <c r="K12" s="143"/>
      <c r="L12" s="37">
        <v>2</v>
      </c>
      <c r="M12" s="37">
        <v>1</v>
      </c>
      <c r="N12" s="57">
        <f t="shared" si="0"/>
        <v>25</v>
      </c>
    </row>
    <row r="13" spans="1:14" ht="16.5" thickBot="1" x14ac:dyDescent="0.3">
      <c r="A13" s="110"/>
      <c r="B13" s="126"/>
      <c r="C13" s="85"/>
      <c r="D13" s="85"/>
      <c r="E13" s="2" t="s">
        <v>19</v>
      </c>
      <c r="F13" s="3">
        <v>1</v>
      </c>
      <c r="G13" s="30">
        <v>10</v>
      </c>
      <c r="H13" s="30">
        <v>5</v>
      </c>
      <c r="I13" s="30">
        <f t="shared" si="1"/>
        <v>50</v>
      </c>
      <c r="J13" s="39"/>
      <c r="K13" s="143"/>
      <c r="L13" s="37">
        <v>2</v>
      </c>
      <c r="M13" s="37">
        <v>1</v>
      </c>
      <c r="N13" s="57">
        <f t="shared" si="0"/>
        <v>25</v>
      </c>
    </row>
    <row r="14" spans="1:14" ht="16.5" thickBot="1" x14ac:dyDescent="0.3">
      <c r="A14" s="110"/>
      <c r="B14" s="127"/>
      <c r="C14" s="85"/>
      <c r="D14" s="86"/>
      <c r="E14" s="2" t="s">
        <v>20</v>
      </c>
      <c r="F14" s="3">
        <v>0.1</v>
      </c>
      <c r="G14" s="30">
        <v>10</v>
      </c>
      <c r="H14" s="30">
        <v>25</v>
      </c>
      <c r="I14" s="30">
        <f t="shared" si="1"/>
        <v>25</v>
      </c>
      <c r="J14" s="39"/>
      <c r="K14" s="144"/>
      <c r="L14" s="37">
        <v>2</v>
      </c>
      <c r="M14" s="37">
        <v>1</v>
      </c>
      <c r="N14" s="57">
        <f t="shared" si="0"/>
        <v>12.5</v>
      </c>
    </row>
    <row r="15" spans="1:14" ht="21" customHeight="1" thickBot="1" x14ac:dyDescent="0.3">
      <c r="A15" s="110"/>
      <c r="B15" s="84" t="s">
        <v>93</v>
      </c>
      <c r="C15" s="85"/>
      <c r="D15" s="84" t="s">
        <v>135</v>
      </c>
      <c r="E15" s="2" t="s">
        <v>14</v>
      </c>
      <c r="F15" s="3">
        <v>3</v>
      </c>
      <c r="G15" s="30">
        <v>10</v>
      </c>
      <c r="H15" s="30">
        <v>1</v>
      </c>
      <c r="I15" s="30">
        <f>F15*G15*H15</f>
        <v>30</v>
      </c>
      <c r="J15" s="39"/>
      <c r="K15" s="142">
        <v>52.14</v>
      </c>
      <c r="L15" s="37">
        <v>4</v>
      </c>
      <c r="M15" s="37">
        <v>2</v>
      </c>
      <c r="N15" s="53">
        <f t="shared" si="0"/>
        <v>3.75</v>
      </c>
    </row>
    <row r="16" spans="1:14" ht="16.5" thickBot="1" x14ac:dyDescent="0.3">
      <c r="A16" s="110"/>
      <c r="B16" s="85"/>
      <c r="C16" s="85"/>
      <c r="D16" s="85"/>
      <c r="E16" s="2" t="s">
        <v>15</v>
      </c>
      <c r="F16" s="3">
        <v>3</v>
      </c>
      <c r="G16" s="30">
        <v>10</v>
      </c>
      <c r="H16" s="30">
        <v>1</v>
      </c>
      <c r="I16" s="30">
        <f t="shared" ref="I16:I21" si="2">F16*G16*H16</f>
        <v>30</v>
      </c>
      <c r="J16" s="39"/>
      <c r="K16" s="143"/>
      <c r="L16" s="37">
        <v>4</v>
      </c>
      <c r="M16" s="37">
        <v>2</v>
      </c>
      <c r="N16" s="53">
        <f t="shared" si="0"/>
        <v>3.75</v>
      </c>
    </row>
    <row r="17" spans="1:14" ht="16.5" thickBot="1" x14ac:dyDescent="0.3">
      <c r="A17" s="110"/>
      <c r="B17" s="85"/>
      <c r="C17" s="85"/>
      <c r="D17" s="85"/>
      <c r="E17" s="2" t="s">
        <v>16</v>
      </c>
      <c r="F17" s="3">
        <v>3</v>
      </c>
      <c r="G17" s="30">
        <v>10</v>
      </c>
      <c r="H17" s="30">
        <v>1</v>
      </c>
      <c r="I17" s="30">
        <f t="shared" si="2"/>
        <v>30</v>
      </c>
      <c r="J17" s="39"/>
      <c r="K17" s="143"/>
      <c r="L17" s="37">
        <v>4</v>
      </c>
      <c r="M17" s="37">
        <v>2</v>
      </c>
      <c r="N17" s="53">
        <f t="shared" si="0"/>
        <v>3.75</v>
      </c>
    </row>
    <row r="18" spans="1:14" ht="15.95" customHeight="1" thickBot="1" x14ac:dyDescent="0.3">
      <c r="A18" s="110"/>
      <c r="B18" s="85"/>
      <c r="C18" s="85"/>
      <c r="D18" s="85"/>
      <c r="E18" s="2" t="s">
        <v>17</v>
      </c>
      <c r="F18" s="3">
        <v>1</v>
      </c>
      <c r="G18" s="30">
        <v>10</v>
      </c>
      <c r="H18" s="30">
        <v>5</v>
      </c>
      <c r="I18" s="30">
        <f t="shared" si="2"/>
        <v>50</v>
      </c>
      <c r="J18" s="39"/>
      <c r="K18" s="143"/>
      <c r="L18" s="37">
        <v>4</v>
      </c>
      <c r="M18" s="37">
        <v>2</v>
      </c>
      <c r="N18" s="53">
        <f t="shared" si="0"/>
        <v>6.25</v>
      </c>
    </row>
    <row r="19" spans="1:14" ht="21.95" customHeight="1" thickBot="1" x14ac:dyDescent="0.3">
      <c r="A19" s="110"/>
      <c r="B19" s="85"/>
      <c r="C19" s="85"/>
      <c r="D19" s="85"/>
      <c r="E19" s="2" t="s">
        <v>18</v>
      </c>
      <c r="F19" s="3">
        <v>3</v>
      </c>
      <c r="G19" s="30">
        <v>10</v>
      </c>
      <c r="H19" s="30">
        <v>5</v>
      </c>
      <c r="I19" s="30">
        <f t="shared" si="2"/>
        <v>150</v>
      </c>
      <c r="J19" s="41"/>
      <c r="K19" s="143"/>
      <c r="L19" s="37">
        <v>4</v>
      </c>
      <c r="M19" s="37">
        <v>2</v>
      </c>
      <c r="N19" s="61">
        <f t="shared" si="0"/>
        <v>18.75</v>
      </c>
    </row>
    <row r="20" spans="1:14" ht="23.1" customHeight="1" thickBot="1" x14ac:dyDescent="0.3">
      <c r="A20" s="110"/>
      <c r="B20" s="85"/>
      <c r="C20" s="85"/>
      <c r="D20" s="85"/>
      <c r="E20" s="2" t="s">
        <v>19</v>
      </c>
      <c r="F20" s="3">
        <v>1</v>
      </c>
      <c r="G20" s="30">
        <v>10</v>
      </c>
      <c r="H20" s="30">
        <v>5</v>
      </c>
      <c r="I20" s="30">
        <f t="shared" si="2"/>
        <v>50</v>
      </c>
      <c r="J20" s="39"/>
      <c r="K20" s="143"/>
      <c r="L20" s="37">
        <v>4</v>
      </c>
      <c r="M20" s="37">
        <v>2</v>
      </c>
      <c r="N20" s="53">
        <f t="shared" si="0"/>
        <v>6.25</v>
      </c>
    </row>
    <row r="21" spans="1:14" ht="16.5" thickBot="1" x14ac:dyDescent="0.3">
      <c r="A21" s="110"/>
      <c r="B21" s="86"/>
      <c r="C21" s="86"/>
      <c r="D21" s="86"/>
      <c r="E21" s="2" t="s">
        <v>20</v>
      </c>
      <c r="F21" s="3">
        <v>0.1</v>
      </c>
      <c r="G21" s="30">
        <v>10</v>
      </c>
      <c r="H21" s="30">
        <v>25</v>
      </c>
      <c r="I21" s="30">
        <f t="shared" si="2"/>
        <v>25</v>
      </c>
      <c r="J21" s="39"/>
      <c r="K21" s="144"/>
      <c r="L21" s="37">
        <v>4</v>
      </c>
      <c r="M21" s="37">
        <v>2</v>
      </c>
      <c r="N21" s="53">
        <f t="shared" si="0"/>
        <v>3.125</v>
      </c>
    </row>
    <row r="22" spans="1:14" ht="20.100000000000001" customHeight="1" x14ac:dyDescent="0.25">
      <c r="A22" s="110"/>
      <c r="B22" s="84" t="s">
        <v>21</v>
      </c>
      <c r="C22" s="84" t="s">
        <v>23</v>
      </c>
      <c r="D22" s="84" t="s">
        <v>107</v>
      </c>
      <c r="E22" s="103" t="s">
        <v>24</v>
      </c>
      <c r="F22" s="84">
        <v>0.1</v>
      </c>
      <c r="G22" s="84">
        <v>10</v>
      </c>
      <c r="H22" s="84">
        <v>1</v>
      </c>
      <c r="I22" s="84">
        <f>F22*G22*H22</f>
        <v>1</v>
      </c>
      <c r="J22" s="87"/>
      <c r="K22" s="157">
        <v>3</v>
      </c>
      <c r="L22" s="84">
        <v>4</v>
      </c>
      <c r="M22" s="84">
        <v>1</v>
      </c>
      <c r="N22" s="90">
        <f>I24/(L22*M22)</f>
        <v>1.25</v>
      </c>
    </row>
    <row r="23" spans="1:14" ht="16.5" thickBot="1" x14ac:dyDescent="0.3">
      <c r="A23" s="110"/>
      <c r="B23" s="85"/>
      <c r="C23" s="85"/>
      <c r="D23" s="85"/>
      <c r="E23" s="105"/>
      <c r="F23" s="86"/>
      <c r="G23" s="86"/>
      <c r="H23" s="86"/>
      <c r="I23" s="86"/>
      <c r="J23" s="89"/>
      <c r="K23" s="167"/>
      <c r="L23" s="86"/>
      <c r="M23" s="86"/>
      <c r="N23" s="92"/>
    </row>
    <row r="24" spans="1:14" x14ac:dyDescent="0.25">
      <c r="A24" s="110"/>
      <c r="B24" s="85"/>
      <c r="C24" s="85"/>
      <c r="D24" s="85"/>
      <c r="E24" s="103" t="s">
        <v>25</v>
      </c>
      <c r="F24" s="84">
        <v>0.1</v>
      </c>
      <c r="G24" s="84">
        <v>10</v>
      </c>
      <c r="H24" s="84">
        <v>5</v>
      </c>
      <c r="I24" s="84">
        <f>F24*G24*H24</f>
        <v>5</v>
      </c>
      <c r="J24" s="87"/>
      <c r="K24" s="167"/>
      <c r="L24" s="84">
        <v>4</v>
      </c>
      <c r="M24" s="84">
        <v>1</v>
      </c>
      <c r="N24" s="90">
        <f>I24/(L24*M24)</f>
        <v>1.25</v>
      </c>
    </row>
    <row r="25" spans="1:14" x14ac:dyDescent="0.25">
      <c r="A25" s="110"/>
      <c r="B25" s="85"/>
      <c r="C25" s="85"/>
      <c r="D25" s="85"/>
      <c r="E25" s="104"/>
      <c r="F25" s="85"/>
      <c r="G25" s="85"/>
      <c r="H25" s="85"/>
      <c r="I25" s="85"/>
      <c r="J25" s="88"/>
      <c r="K25" s="167"/>
      <c r="L25" s="85"/>
      <c r="M25" s="85"/>
      <c r="N25" s="91"/>
    </row>
    <row r="26" spans="1:14" ht="16.5" thickBot="1" x14ac:dyDescent="0.3">
      <c r="A26" s="10"/>
      <c r="B26" s="86"/>
      <c r="C26" s="86"/>
      <c r="D26" s="86"/>
      <c r="E26" s="105"/>
      <c r="F26" s="86"/>
      <c r="G26" s="86"/>
      <c r="H26" s="86"/>
      <c r="I26" s="86"/>
      <c r="J26" s="89"/>
      <c r="K26" s="158"/>
      <c r="L26" s="86"/>
      <c r="M26" s="86"/>
      <c r="N26" s="92"/>
    </row>
    <row r="27" spans="1:14" ht="26.1" customHeight="1" thickBot="1" x14ac:dyDescent="0.3">
      <c r="A27" s="110" t="s">
        <v>6</v>
      </c>
      <c r="B27" s="84" t="s">
        <v>21</v>
      </c>
      <c r="C27" s="84" t="s">
        <v>26</v>
      </c>
      <c r="D27" s="84" t="s">
        <v>108</v>
      </c>
      <c r="E27" s="2" t="s">
        <v>27</v>
      </c>
      <c r="F27" s="3">
        <v>1</v>
      </c>
      <c r="G27" s="30">
        <v>6</v>
      </c>
      <c r="H27" s="30">
        <v>5</v>
      </c>
      <c r="I27" s="30">
        <f>F27*G27*H27</f>
        <v>30</v>
      </c>
      <c r="J27" s="39"/>
      <c r="K27" s="136">
        <v>102</v>
      </c>
      <c r="L27" s="37">
        <v>0.5</v>
      </c>
      <c r="M27" s="37">
        <v>3</v>
      </c>
      <c r="N27" s="53">
        <f>I27/(L27*M27)</f>
        <v>20</v>
      </c>
    </row>
    <row r="28" spans="1:14" ht="16.5" thickBot="1" x14ac:dyDescent="0.3">
      <c r="A28" s="110"/>
      <c r="B28" s="85"/>
      <c r="C28" s="85"/>
      <c r="D28" s="85"/>
      <c r="E28" s="2" t="s">
        <v>28</v>
      </c>
      <c r="F28" s="3">
        <v>3</v>
      </c>
      <c r="G28" s="30">
        <v>6</v>
      </c>
      <c r="H28" s="30">
        <v>1</v>
      </c>
      <c r="I28" s="30">
        <f t="shared" ref="I28:I30" si="3">F28*G28*H28</f>
        <v>18</v>
      </c>
      <c r="J28" s="47"/>
      <c r="K28" s="137"/>
      <c r="L28" s="37">
        <v>0.5</v>
      </c>
      <c r="M28" s="37">
        <v>3</v>
      </c>
      <c r="N28" s="57">
        <f>I28/(L28*M28)</f>
        <v>12</v>
      </c>
    </row>
    <row r="29" spans="1:14" ht="16.5" thickBot="1" x14ac:dyDescent="0.3">
      <c r="A29" s="110"/>
      <c r="B29" s="85"/>
      <c r="C29" s="85"/>
      <c r="D29" s="85"/>
      <c r="E29" s="2" t="s">
        <v>29</v>
      </c>
      <c r="F29" s="3">
        <v>3</v>
      </c>
      <c r="G29" s="30">
        <v>6</v>
      </c>
      <c r="H29" s="30">
        <v>5</v>
      </c>
      <c r="I29" s="30">
        <f t="shared" si="3"/>
        <v>90</v>
      </c>
      <c r="J29" s="42"/>
      <c r="K29" s="137"/>
      <c r="L29" s="37">
        <v>0.5</v>
      </c>
      <c r="M29" s="37">
        <v>3</v>
      </c>
      <c r="N29" s="57">
        <f>I29/(L29*M29)</f>
        <v>60</v>
      </c>
    </row>
    <row r="30" spans="1:14" ht="16.5" thickBot="1" x14ac:dyDescent="0.3">
      <c r="A30" s="110"/>
      <c r="B30" s="85"/>
      <c r="C30" s="85"/>
      <c r="D30" s="86"/>
      <c r="E30" s="2" t="s">
        <v>30</v>
      </c>
      <c r="F30" s="3">
        <v>3</v>
      </c>
      <c r="G30" s="30">
        <v>6</v>
      </c>
      <c r="H30" s="30">
        <v>15</v>
      </c>
      <c r="I30" s="30">
        <f t="shared" si="3"/>
        <v>270</v>
      </c>
      <c r="J30" s="49"/>
      <c r="K30" s="138"/>
      <c r="L30" s="37">
        <v>0.5</v>
      </c>
      <c r="M30" s="37">
        <v>3</v>
      </c>
      <c r="N30" s="57">
        <f>I30/(L30*M30)</f>
        <v>180</v>
      </c>
    </row>
    <row r="31" spans="1:14" x14ac:dyDescent="0.25">
      <c r="A31" s="110"/>
      <c r="B31" s="85"/>
      <c r="C31" s="85"/>
      <c r="D31" s="84" t="s">
        <v>109</v>
      </c>
      <c r="E31" s="84" t="s">
        <v>31</v>
      </c>
      <c r="F31" s="84">
        <v>3</v>
      </c>
      <c r="G31" s="84">
        <v>6</v>
      </c>
      <c r="H31" s="84">
        <v>1</v>
      </c>
      <c r="I31" s="84">
        <f>F31*G31*H31</f>
        <v>18</v>
      </c>
      <c r="J31" s="87"/>
      <c r="K31" s="157">
        <v>18</v>
      </c>
      <c r="L31" s="84">
        <v>0.5</v>
      </c>
      <c r="M31" s="84">
        <v>1</v>
      </c>
      <c r="N31" s="134">
        <f>I31/(L31*M31)</f>
        <v>36</v>
      </c>
    </row>
    <row r="32" spans="1:14" ht="24" customHeight="1" thickBot="1" x14ac:dyDescent="0.3">
      <c r="A32" s="110"/>
      <c r="B32" s="85"/>
      <c r="C32" s="85"/>
      <c r="D32" s="86"/>
      <c r="E32" s="86"/>
      <c r="F32" s="86"/>
      <c r="G32" s="86"/>
      <c r="H32" s="86"/>
      <c r="I32" s="86"/>
      <c r="J32" s="89"/>
      <c r="K32" s="158"/>
      <c r="L32" s="86"/>
      <c r="M32" s="86"/>
      <c r="N32" s="135"/>
    </row>
    <row r="33" spans="1:14" ht="32.1" customHeight="1" thickBot="1" x14ac:dyDescent="0.3">
      <c r="A33" s="110"/>
      <c r="B33" s="85"/>
      <c r="C33" s="85"/>
      <c r="D33" s="84" t="s">
        <v>110</v>
      </c>
      <c r="E33" s="103" t="s">
        <v>32</v>
      </c>
      <c r="F33" s="84">
        <v>6</v>
      </c>
      <c r="G33" s="84">
        <v>6</v>
      </c>
      <c r="H33" s="84">
        <v>1</v>
      </c>
      <c r="I33" s="84">
        <f>F33*G33*H33</f>
        <v>36</v>
      </c>
      <c r="J33" s="93"/>
      <c r="K33" s="136">
        <v>108</v>
      </c>
      <c r="L33" s="34">
        <v>0.5</v>
      </c>
      <c r="M33" s="34">
        <v>2</v>
      </c>
      <c r="N33" s="134">
        <f>I33/(L33*M33)</f>
        <v>36</v>
      </c>
    </row>
    <row r="34" spans="1:14" ht="15" hidden="1" customHeight="1" x14ac:dyDescent="0.25">
      <c r="A34" s="110"/>
      <c r="B34" s="85"/>
      <c r="C34" s="85"/>
      <c r="D34" s="85"/>
      <c r="E34" s="104"/>
      <c r="F34" s="85"/>
      <c r="G34" s="85"/>
      <c r="H34" s="85"/>
      <c r="I34" s="85"/>
      <c r="J34" s="94"/>
      <c r="K34" s="137"/>
      <c r="L34" s="34">
        <v>0.5</v>
      </c>
      <c r="M34" s="35"/>
      <c r="N34" s="135"/>
    </row>
    <row r="35" spans="1:14" ht="5.0999999999999996" hidden="1" customHeight="1" x14ac:dyDescent="0.25">
      <c r="A35" s="110"/>
      <c r="B35" s="85"/>
      <c r="C35" s="85"/>
      <c r="D35" s="85"/>
      <c r="E35" s="104"/>
      <c r="F35" s="85"/>
      <c r="G35" s="85"/>
      <c r="H35" s="85"/>
      <c r="I35" s="85"/>
      <c r="J35" s="1"/>
      <c r="K35" s="137"/>
      <c r="L35" s="34">
        <v>0.5</v>
      </c>
      <c r="M35" s="35"/>
      <c r="N35" s="58"/>
    </row>
    <row r="36" spans="1:14" ht="15" hidden="1" customHeight="1" x14ac:dyDescent="0.25">
      <c r="A36" s="110"/>
      <c r="B36" s="85"/>
      <c r="C36" s="85"/>
      <c r="D36" s="85"/>
      <c r="E36" s="104"/>
      <c r="F36" s="85"/>
      <c r="G36" s="85"/>
      <c r="H36" s="85"/>
      <c r="I36" s="85"/>
      <c r="J36" s="1"/>
      <c r="K36" s="137"/>
      <c r="L36" s="34">
        <v>0.5</v>
      </c>
      <c r="M36" s="35"/>
      <c r="N36" s="58"/>
    </row>
    <row r="37" spans="1:14" ht="15.95" hidden="1" customHeight="1" thickBot="1" x14ac:dyDescent="0.3">
      <c r="A37" s="110"/>
      <c r="B37" s="85"/>
      <c r="C37" s="85"/>
      <c r="D37" s="85"/>
      <c r="E37" s="105"/>
      <c r="F37" s="86"/>
      <c r="G37" s="86"/>
      <c r="H37" s="86"/>
      <c r="I37" s="86"/>
      <c r="J37" s="12"/>
      <c r="K37" s="137"/>
      <c r="L37" s="34">
        <v>0.5</v>
      </c>
      <c r="M37" s="36"/>
      <c r="N37" s="59"/>
    </row>
    <row r="38" spans="1:14" ht="16.5" thickBot="1" x14ac:dyDescent="0.3">
      <c r="A38" s="110"/>
      <c r="B38" s="86"/>
      <c r="C38" s="85"/>
      <c r="D38" s="86"/>
      <c r="E38" s="17" t="s">
        <v>33</v>
      </c>
      <c r="F38" s="18">
        <v>6</v>
      </c>
      <c r="G38" s="26">
        <v>6</v>
      </c>
      <c r="H38" s="26">
        <v>5</v>
      </c>
      <c r="I38" s="26">
        <f>F38*G38*H38</f>
        <v>180</v>
      </c>
      <c r="J38" s="43"/>
      <c r="K38" s="138"/>
      <c r="L38" s="34">
        <v>0.5</v>
      </c>
      <c r="M38" s="26">
        <v>2</v>
      </c>
      <c r="N38" s="60">
        <f t="shared" ref="N38:N75" si="4">I38/(L38*M38)</f>
        <v>180</v>
      </c>
    </row>
    <row r="39" spans="1:14" ht="21.95" customHeight="1" thickBot="1" x14ac:dyDescent="0.3">
      <c r="A39" s="110"/>
      <c r="B39" s="84" t="s">
        <v>34</v>
      </c>
      <c r="C39" s="85"/>
      <c r="D39" s="84" t="s">
        <v>111</v>
      </c>
      <c r="E39" s="2" t="s">
        <v>35</v>
      </c>
      <c r="F39" s="3">
        <v>1</v>
      </c>
      <c r="G39" s="30">
        <v>6</v>
      </c>
      <c r="H39" s="30">
        <v>1</v>
      </c>
      <c r="I39" s="30">
        <f>F39*G39*H39</f>
        <v>6</v>
      </c>
      <c r="J39" s="47"/>
      <c r="K39" s="168">
        <v>36</v>
      </c>
      <c r="L39" s="18">
        <v>1</v>
      </c>
      <c r="M39" s="37">
        <v>3</v>
      </c>
      <c r="N39" s="56">
        <f t="shared" si="4"/>
        <v>2</v>
      </c>
    </row>
    <row r="40" spans="1:14" ht="16.5" thickBot="1" x14ac:dyDescent="0.3">
      <c r="A40" s="110"/>
      <c r="B40" s="85"/>
      <c r="C40" s="85"/>
      <c r="D40" s="85"/>
      <c r="E40" s="2" t="s">
        <v>36</v>
      </c>
      <c r="F40" s="3">
        <v>3</v>
      </c>
      <c r="G40" s="30">
        <v>6</v>
      </c>
      <c r="H40" s="30">
        <v>5</v>
      </c>
      <c r="I40" s="30">
        <f t="shared" ref="I40:I63" si="5">F40*G40*H40</f>
        <v>90</v>
      </c>
      <c r="J40" s="42"/>
      <c r="K40" s="168"/>
      <c r="L40" s="18">
        <v>1</v>
      </c>
      <c r="M40" s="37">
        <v>3</v>
      </c>
      <c r="N40" s="60">
        <f t="shared" si="4"/>
        <v>30</v>
      </c>
    </row>
    <row r="41" spans="1:14" ht="16.5" thickBot="1" x14ac:dyDescent="0.3">
      <c r="A41" s="110"/>
      <c r="B41" s="85"/>
      <c r="C41" s="85"/>
      <c r="D41" s="85"/>
      <c r="E41" s="2" t="s">
        <v>37</v>
      </c>
      <c r="F41" s="3">
        <v>3</v>
      </c>
      <c r="G41" s="30">
        <v>6</v>
      </c>
      <c r="H41" s="30">
        <v>1</v>
      </c>
      <c r="I41" s="30">
        <f t="shared" si="5"/>
        <v>18</v>
      </c>
      <c r="J41" s="47"/>
      <c r="K41" s="168"/>
      <c r="L41" s="18">
        <v>1</v>
      </c>
      <c r="M41" s="37">
        <v>3</v>
      </c>
      <c r="N41" s="56">
        <f t="shared" si="4"/>
        <v>6</v>
      </c>
    </row>
    <row r="42" spans="1:14" ht="14.1" customHeight="1" thickBot="1" x14ac:dyDescent="0.3">
      <c r="A42" s="110"/>
      <c r="B42" s="85"/>
      <c r="C42" s="86"/>
      <c r="D42" s="86"/>
      <c r="E42" s="4" t="s">
        <v>38</v>
      </c>
      <c r="F42" s="3">
        <v>1</v>
      </c>
      <c r="G42" s="30">
        <v>6</v>
      </c>
      <c r="H42" s="30">
        <v>5</v>
      </c>
      <c r="I42" s="30">
        <f t="shared" si="5"/>
        <v>30</v>
      </c>
      <c r="J42" s="39"/>
      <c r="K42" s="169"/>
      <c r="L42" s="18">
        <v>1</v>
      </c>
      <c r="M42" s="37">
        <v>3</v>
      </c>
      <c r="N42" s="55">
        <f t="shared" si="4"/>
        <v>10</v>
      </c>
    </row>
    <row r="43" spans="1:14" ht="24" customHeight="1" thickBot="1" x14ac:dyDescent="0.3">
      <c r="A43" s="110"/>
      <c r="B43" s="130" t="s">
        <v>21</v>
      </c>
      <c r="C43" s="84" t="s">
        <v>39</v>
      </c>
      <c r="D43" s="84" t="s">
        <v>112</v>
      </c>
      <c r="E43" s="22" t="s">
        <v>40</v>
      </c>
      <c r="F43" s="18">
        <v>6</v>
      </c>
      <c r="G43" s="18">
        <v>10</v>
      </c>
      <c r="H43" s="18">
        <v>1</v>
      </c>
      <c r="I43" s="30">
        <f t="shared" si="5"/>
        <v>60</v>
      </c>
      <c r="J43" s="39"/>
      <c r="K43" s="136">
        <v>95</v>
      </c>
      <c r="L43" s="18">
        <v>1</v>
      </c>
      <c r="M43" s="18">
        <v>1</v>
      </c>
      <c r="N43" s="60">
        <f t="shared" si="4"/>
        <v>60</v>
      </c>
    </row>
    <row r="44" spans="1:14" ht="18.95" customHeight="1" thickBot="1" x14ac:dyDescent="0.3">
      <c r="A44" s="110"/>
      <c r="B44" s="128"/>
      <c r="C44" s="85"/>
      <c r="D44" s="85"/>
      <c r="E44" s="22" t="s">
        <v>41</v>
      </c>
      <c r="F44" s="18">
        <v>3</v>
      </c>
      <c r="G44" s="18">
        <v>10</v>
      </c>
      <c r="H44" s="18">
        <v>5</v>
      </c>
      <c r="I44" s="30">
        <f t="shared" si="5"/>
        <v>150</v>
      </c>
      <c r="J44" s="44"/>
      <c r="K44" s="137"/>
      <c r="L44" s="18">
        <v>1</v>
      </c>
      <c r="M44" s="18">
        <v>1</v>
      </c>
      <c r="N44" s="60">
        <f t="shared" si="4"/>
        <v>150</v>
      </c>
    </row>
    <row r="45" spans="1:14" ht="14.1" customHeight="1" thickBot="1" x14ac:dyDescent="0.3">
      <c r="A45" s="110"/>
      <c r="B45" s="128"/>
      <c r="C45" s="85"/>
      <c r="D45" s="85"/>
      <c r="E45" s="22" t="s">
        <v>42</v>
      </c>
      <c r="F45" s="15">
        <v>0.5</v>
      </c>
      <c r="G45" s="29">
        <v>10</v>
      </c>
      <c r="H45" s="29">
        <v>15</v>
      </c>
      <c r="I45" s="30">
        <f t="shared" si="5"/>
        <v>75</v>
      </c>
      <c r="J45" s="45"/>
      <c r="K45" s="138"/>
      <c r="L45" s="18">
        <v>1</v>
      </c>
      <c r="M45" s="36">
        <v>1</v>
      </c>
      <c r="N45" s="60">
        <f t="shared" si="4"/>
        <v>75</v>
      </c>
    </row>
    <row r="46" spans="1:14" ht="15" hidden="1" customHeight="1" x14ac:dyDescent="0.25">
      <c r="A46" s="23"/>
      <c r="B46" s="128"/>
      <c r="C46" s="85"/>
      <c r="D46" s="85"/>
      <c r="E46" s="20"/>
      <c r="F46" s="14"/>
      <c r="G46" s="28"/>
      <c r="H46" s="28"/>
      <c r="I46" s="30">
        <f t="shared" si="5"/>
        <v>0</v>
      </c>
      <c r="J46" s="1"/>
      <c r="K46" s="69"/>
      <c r="L46" s="18">
        <v>1</v>
      </c>
      <c r="M46" s="35"/>
      <c r="N46" s="60" t="e">
        <f t="shared" si="4"/>
        <v>#DIV/0!</v>
      </c>
    </row>
    <row r="47" spans="1:14" ht="15" hidden="1" customHeight="1" x14ac:dyDescent="0.25">
      <c r="A47" s="23"/>
      <c r="B47" s="128"/>
      <c r="C47" s="85"/>
      <c r="D47" s="85"/>
      <c r="E47" s="20"/>
      <c r="F47" s="14"/>
      <c r="G47" s="28"/>
      <c r="H47" s="28"/>
      <c r="I47" s="30">
        <f t="shared" si="5"/>
        <v>0</v>
      </c>
      <c r="J47" s="1"/>
      <c r="K47" s="69"/>
      <c r="L47" s="18">
        <v>1</v>
      </c>
      <c r="M47" s="35"/>
      <c r="N47" s="60" t="e">
        <f t="shared" si="4"/>
        <v>#DIV/0!</v>
      </c>
    </row>
    <row r="48" spans="1:14" ht="15" hidden="1" customHeight="1" x14ac:dyDescent="0.25">
      <c r="A48" s="23"/>
      <c r="B48" s="128"/>
      <c r="C48" s="85"/>
      <c r="D48" s="85"/>
      <c r="E48" s="20"/>
      <c r="F48" s="14"/>
      <c r="G48" s="28"/>
      <c r="H48" s="28"/>
      <c r="I48" s="30">
        <f t="shared" si="5"/>
        <v>0</v>
      </c>
      <c r="J48" s="1"/>
      <c r="K48" s="69"/>
      <c r="L48" s="18">
        <v>1</v>
      </c>
      <c r="M48" s="35"/>
      <c r="N48" s="60" t="e">
        <f t="shared" si="4"/>
        <v>#DIV/0!</v>
      </c>
    </row>
    <row r="49" spans="1:14" ht="15" hidden="1" customHeight="1" x14ac:dyDescent="0.25">
      <c r="A49" s="23"/>
      <c r="B49" s="128"/>
      <c r="C49" s="85"/>
      <c r="D49" s="85"/>
      <c r="E49" s="20"/>
      <c r="F49" s="14"/>
      <c r="G49" s="28"/>
      <c r="H49" s="28"/>
      <c r="I49" s="30">
        <f t="shared" si="5"/>
        <v>0</v>
      </c>
      <c r="J49" s="1"/>
      <c r="K49" s="69"/>
      <c r="L49" s="18">
        <v>1</v>
      </c>
      <c r="M49" s="35"/>
      <c r="N49" s="60" t="e">
        <f t="shared" si="4"/>
        <v>#DIV/0!</v>
      </c>
    </row>
    <row r="50" spans="1:14" ht="12" hidden="1" customHeight="1" x14ac:dyDescent="0.25">
      <c r="A50" s="23"/>
      <c r="B50" s="128"/>
      <c r="C50" s="85"/>
      <c r="D50" s="85"/>
      <c r="E50" s="20"/>
      <c r="F50" s="14"/>
      <c r="G50" s="28"/>
      <c r="H50" s="28"/>
      <c r="I50" s="30">
        <f t="shared" si="5"/>
        <v>0</v>
      </c>
      <c r="J50" s="1"/>
      <c r="K50" s="69"/>
      <c r="L50" s="18">
        <v>1</v>
      </c>
      <c r="M50" s="35"/>
      <c r="N50" s="60" t="e">
        <f t="shared" si="4"/>
        <v>#DIV/0!</v>
      </c>
    </row>
    <row r="51" spans="1:14" ht="15" hidden="1" customHeight="1" x14ac:dyDescent="0.25">
      <c r="A51" s="23"/>
      <c r="B51" s="128"/>
      <c r="C51" s="85"/>
      <c r="D51" s="85"/>
      <c r="E51" s="20"/>
      <c r="F51" s="14"/>
      <c r="G51" s="28"/>
      <c r="H51" s="28"/>
      <c r="I51" s="30">
        <f t="shared" si="5"/>
        <v>0</v>
      </c>
      <c r="J51" s="1"/>
      <c r="K51" s="69"/>
      <c r="L51" s="18">
        <v>1</v>
      </c>
      <c r="M51" s="35"/>
      <c r="N51" s="60" t="e">
        <f t="shared" si="4"/>
        <v>#DIV/0!</v>
      </c>
    </row>
    <row r="52" spans="1:14" ht="15" hidden="1" customHeight="1" x14ac:dyDescent="0.25">
      <c r="A52" s="23"/>
      <c r="B52" s="128"/>
      <c r="C52" s="85"/>
      <c r="D52" s="85"/>
      <c r="E52" s="20"/>
      <c r="F52" s="14"/>
      <c r="G52" s="28"/>
      <c r="H52" s="28"/>
      <c r="I52" s="30">
        <f t="shared" si="5"/>
        <v>0</v>
      </c>
      <c r="J52" s="1"/>
      <c r="K52" s="69"/>
      <c r="L52" s="18">
        <v>1</v>
      </c>
      <c r="M52" s="35"/>
      <c r="N52" s="60" t="e">
        <f t="shared" si="4"/>
        <v>#DIV/0!</v>
      </c>
    </row>
    <row r="53" spans="1:14" ht="15" hidden="1" customHeight="1" x14ac:dyDescent="0.25">
      <c r="A53" s="23"/>
      <c r="B53" s="128"/>
      <c r="C53" s="85"/>
      <c r="D53" s="85"/>
      <c r="E53" s="20"/>
      <c r="F53" s="14"/>
      <c r="G53" s="28"/>
      <c r="H53" s="28"/>
      <c r="I53" s="30">
        <f t="shared" si="5"/>
        <v>0</v>
      </c>
      <c r="J53" s="1"/>
      <c r="K53" s="69"/>
      <c r="L53" s="18">
        <v>1</v>
      </c>
      <c r="M53" s="35"/>
      <c r="N53" s="60" t="e">
        <f t="shared" si="4"/>
        <v>#DIV/0!</v>
      </c>
    </row>
    <row r="54" spans="1:14" ht="9.9499999999999993" hidden="1" customHeight="1" thickBot="1" x14ac:dyDescent="0.3">
      <c r="A54" s="23"/>
      <c r="B54" s="128"/>
      <c r="C54" s="85"/>
      <c r="D54" s="85"/>
      <c r="E54" s="20"/>
      <c r="F54" s="14"/>
      <c r="G54" s="28"/>
      <c r="H54" s="28"/>
      <c r="I54" s="30">
        <f t="shared" si="5"/>
        <v>0</v>
      </c>
      <c r="J54" s="1"/>
      <c r="K54" s="69"/>
      <c r="L54" s="18">
        <v>1</v>
      </c>
      <c r="M54" s="35"/>
      <c r="N54" s="60" t="e">
        <f t="shared" si="4"/>
        <v>#DIV/0!</v>
      </c>
    </row>
    <row r="55" spans="1:14" ht="15.95" hidden="1" customHeight="1" thickBot="1" x14ac:dyDescent="0.3">
      <c r="A55" s="23"/>
      <c r="B55" s="128"/>
      <c r="C55" s="85"/>
      <c r="D55" s="85"/>
      <c r="E55" s="20"/>
      <c r="F55" s="14"/>
      <c r="G55" s="28"/>
      <c r="H55" s="28"/>
      <c r="I55" s="30">
        <f t="shared" si="5"/>
        <v>0</v>
      </c>
      <c r="J55" s="1"/>
      <c r="K55" s="69"/>
      <c r="L55" s="18">
        <v>1</v>
      </c>
      <c r="M55" s="35"/>
      <c r="N55" s="60" t="e">
        <f t="shared" si="4"/>
        <v>#DIV/0!</v>
      </c>
    </row>
    <row r="56" spans="1:14" ht="15.95" hidden="1" customHeight="1" thickBot="1" x14ac:dyDescent="0.3">
      <c r="A56" s="23"/>
      <c r="B56" s="128"/>
      <c r="C56" s="85"/>
      <c r="D56" s="85"/>
      <c r="E56" s="20"/>
      <c r="F56" s="15"/>
      <c r="G56" s="29"/>
      <c r="H56" s="29"/>
      <c r="I56" s="30">
        <f t="shared" si="5"/>
        <v>0</v>
      </c>
      <c r="J56" s="12"/>
      <c r="K56" s="70"/>
      <c r="L56" s="18">
        <v>1</v>
      </c>
      <c r="M56" s="36"/>
      <c r="N56" s="60" t="e">
        <f t="shared" si="4"/>
        <v>#DIV/0!</v>
      </c>
    </row>
    <row r="57" spans="1:14" ht="15.95" hidden="1" customHeight="1" thickBot="1" x14ac:dyDescent="0.3">
      <c r="A57" s="23"/>
      <c r="B57" s="128"/>
      <c r="C57" s="85"/>
      <c r="D57" s="85"/>
      <c r="E57" s="21"/>
      <c r="F57" s="3"/>
      <c r="G57" s="30"/>
      <c r="H57" s="30"/>
      <c r="I57" s="30">
        <f t="shared" si="5"/>
        <v>0</v>
      </c>
      <c r="J57" s="2"/>
      <c r="K57" s="71"/>
      <c r="L57" s="18">
        <v>1</v>
      </c>
      <c r="M57" s="37"/>
      <c r="N57" s="60" t="e">
        <f t="shared" si="4"/>
        <v>#DIV/0!</v>
      </c>
    </row>
    <row r="58" spans="1:14" ht="15.95" hidden="1" customHeight="1" thickBot="1" x14ac:dyDescent="0.3">
      <c r="A58" s="23"/>
      <c r="B58" s="128"/>
      <c r="C58" s="85"/>
      <c r="D58" s="86"/>
      <c r="E58" s="2" t="s">
        <v>41</v>
      </c>
      <c r="F58" s="3"/>
      <c r="G58" s="30"/>
      <c r="H58" s="30"/>
      <c r="I58" s="30">
        <f t="shared" si="5"/>
        <v>0</v>
      </c>
      <c r="J58" s="2"/>
      <c r="K58" s="71"/>
      <c r="L58" s="18">
        <v>1</v>
      </c>
      <c r="M58" s="37"/>
      <c r="N58" s="60" t="e">
        <f t="shared" si="4"/>
        <v>#DIV/0!</v>
      </c>
    </row>
    <row r="59" spans="1:14" ht="15.95" hidden="1" customHeight="1" thickBot="1" x14ac:dyDescent="0.3">
      <c r="A59" s="23"/>
      <c r="B59" s="128"/>
      <c r="C59" s="85"/>
      <c r="D59" s="11"/>
      <c r="E59" s="2" t="s">
        <v>42</v>
      </c>
      <c r="F59" s="13">
        <v>3</v>
      </c>
      <c r="G59" s="27">
        <v>6</v>
      </c>
      <c r="H59" s="27">
        <v>5</v>
      </c>
      <c r="I59" s="30">
        <f t="shared" si="5"/>
        <v>90</v>
      </c>
      <c r="J59" s="11"/>
      <c r="K59" s="72"/>
      <c r="L59" s="18">
        <v>1</v>
      </c>
      <c r="M59" s="34"/>
      <c r="N59" s="60" t="e">
        <f t="shared" si="4"/>
        <v>#DIV/0!</v>
      </c>
    </row>
    <row r="60" spans="1:14" ht="29.1" customHeight="1" thickBot="1" x14ac:dyDescent="0.3">
      <c r="A60" s="16"/>
      <c r="B60" s="128"/>
      <c r="C60" s="85"/>
      <c r="D60" s="84" t="s">
        <v>113</v>
      </c>
      <c r="E60" s="101" t="s">
        <v>43</v>
      </c>
      <c r="F60" s="18">
        <v>3</v>
      </c>
      <c r="G60" s="18">
        <v>10</v>
      </c>
      <c r="H60" s="18">
        <v>5</v>
      </c>
      <c r="I60" s="30">
        <f t="shared" si="5"/>
        <v>150</v>
      </c>
      <c r="J60" s="44"/>
      <c r="K60" s="170">
        <v>234</v>
      </c>
      <c r="L60" s="18">
        <v>1</v>
      </c>
      <c r="M60" s="18">
        <v>1</v>
      </c>
      <c r="N60" s="60">
        <f t="shared" si="4"/>
        <v>150</v>
      </c>
    </row>
    <row r="61" spans="1:14" ht="5.0999999999999996" hidden="1" customHeight="1" thickBot="1" x14ac:dyDescent="0.3">
      <c r="A61" s="16"/>
      <c r="B61" s="128"/>
      <c r="C61" s="85"/>
      <c r="D61" s="85"/>
      <c r="E61" s="124"/>
      <c r="F61" s="15"/>
      <c r="G61" s="29"/>
      <c r="H61" s="29"/>
      <c r="I61" s="30">
        <f t="shared" si="5"/>
        <v>0</v>
      </c>
      <c r="J61" s="12"/>
      <c r="K61" s="171"/>
      <c r="L61" s="18">
        <v>1</v>
      </c>
      <c r="M61" s="36"/>
      <c r="N61" s="60" t="e">
        <f t="shared" si="4"/>
        <v>#DIV/0!</v>
      </c>
    </row>
    <row r="62" spans="1:14" ht="15.95" hidden="1" customHeight="1" thickBot="1" x14ac:dyDescent="0.3">
      <c r="A62" s="16"/>
      <c r="B62" s="128"/>
      <c r="C62" s="85"/>
      <c r="D62" s="85"/>
      <c r="E62" s="21"/>
      <c r="F62" s="13">
        <v>3</v>
      </c>
      <c r="G62" s="27">
        <v>6</v>
      </c>
      <c r="H62" s="27">
        <v>1</v>
      </c>
      <c r="I62" s="30">
        <f t="shared" si="5"/>
        <v>18</v>
      </c>
      <c r="J62" s="11"/>
      <c r="K62" s="171"/>
      <c r="L62" s="18">
        <v>1</v>
      </c>
      <c r="M62" s="34"/>
      <c r="N62" s="60" t="e">
        <f t="shared" si="4"/>
        <v>#DIV/0!</v>
      </c>
    </row>
    <row r="63" spans="1:14" ht="15" customHeight="1" thickBot="1" x14ac:dyDescent="0.3">
      <c r="A63" s="16"/>
      <c r="B63" s="128"/>
      <c r="C63" s="85"/>
      <c r="D63" s="86"/>
      <c r="E63" s="25" t="s">
        <v>95</v>
      </c>
      <c r="F63" s="15">
        <v>6</v>
      </c>
      <c r="G63" s="29">
        <v>10</v>
      </c>
      <c r="H63" s="29">
        <v>5</v>
      </c>
      <c r="I63" s="30">
        <f t="shared" si="5"/>
        <v>300</v>
      </c>
      <c r="J63" s="50"/>
      <c r="K63" s="172"/>
      <c r="L63" s="18">
        <v>1</v>
      </c>
      <c r="M63" s="36">
        <v>1</v>
      </c>
      <c r="N63" s="60">
        <f t="shared" si="4"/>
        <v>300</v>
      </c>
    </row>
    <row r="64" spans="1:14" ht="15.95" hidden="1" customHeight="1" thickBot="1" x14ac:dyDescent="0.3">
      <c r="A64" s="16"/>
      <c r="B64" s="128"/>
      <c r="C64" s="85"/>
      <c r="D64" s="5"/>
      <c r="E64" s="21"/>
      <c r="F64" s="84">
        <v>1</v>
      </c>
      <c r="G64" s="84">
        <v>10</v>
      </c>
      <c r="H64" s="84">
        <v>1</v>
      </c>
      <c r="I64" s="84"/>
      <c r="J64" s="11"/>
      <c r="K64" s="72"/>
      <c r="L64" s="18">
        <v>1</v>
      </c>
      <c r="M64" s="34"/>
      <c r="N64" s="60" t="e">
        <f t="shared" si="4"/>
        <v>#DIV/0!</v>
      </c>
    </row>
    <row r="65" spans="1:14" ht="29.1" hidden="1" customHeight="1" thickBot="1" x14ac:dyDescent="0.3">
      <c r="A65" s="16"/>
      <c r="B65" s="128"/>
      <c r="C65" s="85"/>
      <c r="D65" s="84" t="s">
        <v>44</v>
      </c>
      <c r="E65" s="19" t="s">
        <v>45</v>
      </c>
      <c r="F65" s="86"/>
      <c r="G65" s="86"/>
      <c r="H65" s="86"/>
      <c r="I65" s="86"/>
      <c r="J65" s="12"/>
      <c r="K65" s="70"/>
      <c r="L65" s="18">
        <v>1</v>
      </c>
      <c r="M65" s="36"/>
      <c r="N65" s="60" t="e">
        <f t="shared" si="4"/>
        <v>#DIV/0!</v>
      </c>
    </row>
    <row r="66" spans="1:14" ht="11.1" hidden="1" customHeight="1" thickBot="1" x14ac:dyDescent="0.3">
      <c r="A66" s="16"/>
      <c r="B66" s="128"/>
      <c r="C66" s="85"/>
      <c r="D66" s="128"/>
      <c r="E66" s="84" t="s">
        <v>46</v>
      </c>
      <c r="F66" s="84">
        <v>3</v>
      </c>
      <c r="G66" s="84">
        <v>10</v>
      </c>
      <c r="H66" s="84">
        <v>1</v>
      </c>
      <c r="I66" s="84"/>
      <c r="J66" s="84"/>
      <c r="K66" s="73"/>
      <c r="L66" s="18">
        <v>1</v>
      </c>
      <c r="M66" s="34"/>
      <c r="N66" s="60" t="e">
        <f t="shared" si="4"/>
        <v>#DIV/0!</v>
      </c>
    </row>
    <row r="67" spans="1:14" ht="15.95" hidden="1" customHeight="1" thickBot="1" x14ac:dyDescent="0.3">
      <c r="A67" s="16"/>
      <c r="B67" s="128"/>
      <c r="C67" s="85"/>
      <c r="D67" s="129"/>
      <c r="E67" s="86"/>
      <c r="F67" s="86"/>
      <c r="G67" s="86"/>
      <c r="H67" s="86"/>
      <c r="I67" s="86"/>
      <c r="J67" s="86"/>
      <c r="K67" s="74"/>
      <c r="L67" s="18">
        <v>1</v>
      </c>
      <c r="M67" s="36"/>
      <c r="N67" s="60" t="e">
        <f t="shared" si="4"/>
        <v>#DIV/0!</v>
      </c>
    </row>
    <row r="68" spans="1:14" ht="42.95" customHeight="1" thickBot="1" x14ac:dyDescent="0.3">
      <c r="A68" s="16"/>
      <c r="B68" s="129"/>
      <c r="C68" s="85"/>
      <c r="D68" s="13" t="s">
        <v>114</v>
      </c>
      <c r="E68" s="12" t="s">
        <v>47</v>
      </c>
      <c r="F68" s="3">
        <v>3</v>
      </c>
      <c r="G68" s="30">
        <v>10</v>
      </c>
      <c r="H68" s="30">
        <v>1</v>
      </c>
      <c r="I68" s="30">
        <f>F68*G68*H68</f>
        <v>30</v>
      </c>
      <c r="J68" s="39"/>
      <c r="K68" s="75">
        <v>30</v>
      </c>
      <c r="L68" s="18">
        <v>1</v>
      </c>
      <c r="M68" s="37">
        <v>1</v>
      </c>
      <c r="N68" s="60">
        <f t="shared" si="4"/>
        <v>30</v>
      </c>
    </row>
    <row r="69" spans="1:14" ht="34.5" thickBot="1" x14ac:dyDescent="0.3">
      <c r="A69" s="16"/>
      <c r="B69" s="84" t="s">
        <v>21</v>
      </c>
      <c r="C69" s="85"/>
      <c r="D69" s="84" t="s">
        <v>115</v>
      </c>
      <c r="E69" s="2" t="s">
        <v>48</v>
      </c>
      <c r="F69" s="3">
        <v>3</v>
      </c>
      <c r="G69" s="30">
        <v>10</v>
      </c>
      <c r="H69" s="30">
        <v>1</v>
      </c>
      <c r="I69" s="30">
        <f>F69*G69*H69</f>
        <v>30</v>
      </c>
      <c r="J69" s="39"/>
      <c r="K69" s="136">
        <v>145</v>
      </c>
      <c r="L69" s="37">
        <v>0.5</v>
      </c>
      <c r="M69" s="37">
        <v>2</v>
      </c>
      <c r="N69" s="60">
        <f t="shared" si="4"/>
        <v>30</v>
      </c>
    </row>
    <row r="70" spans="1:14" ht="16.5" thickBot="1" x14ac:dyDescent="0.3">
      <c r="A70" s="16"/>
      <c r="B70" s="85"/>
      <c r="C70" s="85"/>
      <c r="D70" s="85"/>
      <c r="E70" s="2" t="s">
        <v>30</v>
      </c>
      <c r="F70" s="3">
        <v>3</v>
      </c>
      <c r="G70" s="30">
        <v>10</v>
      </c>
      <c r="H70" s="30">
        <v>15</v>
      </c>
      <c r="I70" s="30">
        <f t="shared" ref="I70:I74" si="6">F70*G70*H70</f>
        <v>450</v>
      </c>
      <c r="J70" s="49"/>
      <c r="K70" s="137"/>
      <c r="L70" s="37">
        <v>0.5</v>
      </c>
      <c r="M70" s="37">
        <v>2</v>
      </c>
      <c r="N70" s="60">
        <f t="shared" si="4"/>
        <v>450</v>
      </c>
    </row>
    <row r="71" spans="1:14" ht="16.5" thickBot="1" x14ac:dyDescent="0.3">
      <c r="A71" s="16"/>
      <c r="B71" s="85"/>
      <c r="C71" s="85"/>
      <c r="D71" s="85"/>
      <c r="E71" s="2" t="s">
        <v>49</v>
      </c>
      <c r="F71" s="3">
        <v>3</v>
      </c>
      <c r="G71" s="30">
        <v>10</v>
      </c>
      <c r="H71" s="30">
        <v>1</v>
      </c>
      <c r="I71" s="30">
        <f t="shared" si="6"/>
        <v>30</v>
      </c>
      <c r="J71" s="39"/>
      <c r="K71" s="137"/>
      <c r="L71" s="37">
        <v>0.5</v>
      </c>
      <c r="M71" s="37">
        <v>2</v>
      </c>
      <c r="N71" s="60">
        <f t="shared" si="4"/>
        <v>30</v>
      </c>
    </row>
    <row r="72" spans="1:14" ht="16.5" thickBot="1" x14ac:dyDescent="0.3">
      <c r="A72" s="16"/>
      <c r="B72" s="85"/>
      <c r="C72" s="85"/>
      <c r="D72" s="85"/>
      <c r="E72" s="2" t="s">
        <v>50</v>
      </c>
      <c r="F72" s="3">
        <v>3</v>
      </c>
      <c r="G72" s="30">
        <v>10</v>
      </c>
      <c r="H72" s="30">
        <v>5</v>
      </c>
      <c r="I72" s="30">
        <f t="shared" si="6"/>
        <v>150</v>
      </c>
      <c r="J72" s="42"/>
      <c r="K72" s="137"/>
      <c r="L72" s="37">
        <v>0.5</v>
      </c>
      <c r="M72" s="37">
        <v>2</v>
      </c>
      <c r="N72" s="60">
        <f t="shared" si="4"/>
        <v>150</v>
      </c>
    </row>
    <row r="73" spans="1:14" ht="39" hidden="1" customHeight="1" thickBot="1" x14ac:dyDescent="0.3">
      <c r="A73" s="16"/>
      <c r="B73" s="85"/>
      <c r="C73" s="85"/>
      <c r="D73" s="85"/>
      <c r="E73" s="2" t="s">
        <v>51</v>
      </c>
      <c r="F73" s="18">
        <v>3</v>
      </c>
      <c r="G73" s="18">
        <v>5</v>
      </c>
      <c r="H73" s="18">
        <v>1</v>
      </c>
      <c r="I73" s="30">
        <f t="shared" si="6"/>
        <v>15</v>
      </c>
      <c r="J73" s="17"/>
      <c r="K73" s="137"/>
      <c r="L73" s="37">
        <v>0.5</v>
      </c>
      <c r="M73" s="18"/>
      <c r="N73" s="60" t="e">
        <f t="shared" si="4"/>
        <v>#DIV/0!</v>
      </c>
    </row>
    <row r="74" spans="1:14" ht="21" customHeight="1" thickBot="1" x14ac:dyDescent="0.3">
      <c r="A74" s="16"/>
      <c r="B74" s="86"/>
      <c r="C74" s="86"/>
      <c r="D74" s="86"/>
      <c r="E74" s="2" t="s">
        <v>52</v>
      </c>
      <c r="F74" s="18">
        <v>1</v>
      </c>
      <c r="G74" s="18">
        <v>10</v>
      </c>
      <c r="H74" s="18">
        <v>5</v>
      </c>
      <c r="I74" s="30">
        <f t="shared" si="6"/>
        <v>50</v>
      </c>
      <c r="J74" s="40"/>
      <c r="K74" s="138"/>
      <c r="L74" s="37">
        <v>0.5</v>
      </c>
      <c r="M74" s="18">
        <v>2</v>
      </c>
      <c r="N74" s="60">
        <f t="shared" si="4"/>
        <v>50</v>
      </c>
    </row>
    <row r="75" spans="1:14" ht="15" customHeight="1" x14ac:dyDescent="0.25">
      <c r="A75" s="16"/>
      <c r="B75" s="84" t="s">
        <v>21</v>
      </c>
      <c r="C75" s="84" t="s">
        <v>54</v>
      </c>
      <c r="D75" s="84" t="s">
        <v>116</v>
      </c>
      <c r="E75" s="101" t="s">
        <v>56</v>
      </c>
      <c r="F75" s="131">
        <v>3</v>
      </c>
      <c r="G75" s="84">
        <v>10</v>
      </c>
      <c r="H75" s="84">
        <v>1</v>
      </c>
      <c r="I75" s="84">
        <f>F75*G75*H75</f>
        <v>30</v>
      </c>
      <c r="J75" s="121"/>
      <c r="K75" s="139">
        <v>40</v>
      </c>
      <c r="L75" s="84">
        <v>0.5</v>
      </c>
      <c r="M75" s="84">
        <v>1</v>
      </c>
      <c r="N75" s="134">
        <f t="shared" si="4"/>
        <v>60</v>
      </c>
    </row>
    <row r="76" spans="1:14" ht="15.95" customHeight="1" thickBot="1" x14ac:dyDescent="0.3">
      <c r="A76" s="16"/>
      <c r="B76" s="85"/>
      <c r="C76" s="85"/>
      <c r="D76" s="85"/>
      <c r="E76" s="124"/>
      <c r="F76" s="132"/>
      <c r="G76" s="85"/>
      <c r="H76" s="85"/>
      <c r="I76" s="85"/>
      <c r="J76" s="122"/>
      <c r="K76" s="140"/>
      <c r="L76" s="86"/>
      <c r="M76" s="85"/>
      <c r="N76" s="135"/>
    </row>
    <row r="77" spans="1:14" ht="20.100000000000001" hidden="1" customHeight="1" thickBot="1" x14ac:dyDescent="0.3">
      <c r="A77" s="16"/>
      <c r="B77" s="85"/>
      <c r="C77" s="85"/>
      <c r="D77" s="85"/>
      <c r="E77" s="102"/>
      <c r="F77" s="133"/>
      <c r="G77" s="86"/>
      <c r="H77" s="86"/>
      <c r="I77" s="86"/>
      <c r="J77" s="123"/>
      <c r="K77" s="140"/>
      <c r="L77" s="84">
        <v>0.5</v>
      </c>
      <c r="M77" s="36"/>
      <c r="N77" s="134">
        <f>I78/(L77*M78)</f>
        <v>100</v>
      </c>
    </row>
    <row r="78" spans="1:14" ht="21" customHeight="1" thickBot="1" x14ac:dyDescent="0.3">
      <c r="A78" s="16"/>
      <c r="B78" s="86"/>
      <c r="C78" s="86"/>
      <c r="D78" s="86"/>
      <c r="E78" s="17" t="s">
        <v>57</v>
      </c>
      <c r="F78" s="24">
        <v>1</v>
      </c>
      <c r="G78" s="18">
        <v>10</v>
      </c>
      <c r="H78" s="18">
        <v>5</v>
      </c>
      <c r="I78" s="18">
        <f>H78*G78*F78</f>
        <v>50</v>
      </c>
      <c r="J78" s="51"/>
      <c r="K78" s="141"/>
      <c r="L78" s="86"/>
      <c r="M78" s="18">
        <v>1</v>
      </c>
      <c r="N78" s="135"/>
    </row>
    <row r="79" spans="1:14" ht="36.950000000000003" customHeight="1" thickBot="1" x14ac:dyDescent="0.3">
      <c r="A79" s="16"/>
      <c r="B79" s="84" t="s">
        <v>53</v>
      </c>
      <c r="C79" s="84" t="s">
        <v>55</v>
      </c>
      <c r="D79" s="84" t="s">
        <v>117</v>
      </c>
      <c r="E79" s="2" t="s">
        <v>36</v>
      </c>
      <c r="F79" s="3">
        <v>1</v>
      </c>
      <c r="G79" s="30">
        <v>5</v>
      </c>
      <c r="H79" s="30">
        <v>5</v>
      </c>
      <c r="I79" s="18">
        <f>H79*G79*F79</f>
        <v>25</v>
      </c>
      <c r="J79" s="39"/>
      <c r="K79" s="142">
        <v>21.7</v>
      </c>
      <c r="L79" s="37">
        <v>2</v>
      </c>
      <c r="M79" s="37">
        <v>3</v>
      </c>
      <c r="N79" s="53">
        <f>I79/(L79*M79)</f>
        <v>4.166666666666667</v>
      </c>
    </row>
    <row r="80" spans="1:14" x14ac:dyDescent="0.25">
      <c r="A80" s="16"/>
      <c r="B80" s="85"/>
      <c r="C80" s="85"/>
      <c r="D80" s="85"/>
      <c r="E80" s="101" t="s">
        <v>58</v>
      </c>
      <c r="F80" s="84">
        <v>3</v>
      </c>
      <c r="G80" s="84">
        <v>5</v>
      </c>
      <c r="H80" s="84">
        <v>1</v>
      </c>
      <c r="I80" s="84">
        <f t="shared" ref="I80" si="7">H80*G80*F80</f>
        <v>15</v>
      </c>
      <c r="J80" s="87"/>
      <c r="K80" s="143"/>
      <c r="L80" s="84">
        <v>2</v>
      </c>
      <c r="M80" s="84">
        <v>3</v>
      </c>
      <c r="N80" s="90">
        <f>I80/(L80*M80)</f>
        <v>2.5</v>
      </c>
    </row>
    <row r="81" spans="1:16" ht="14.1" customHeight="1" thickBot="1" x14ac:dyDescent="0.3">
      <c r="A81" s="16"/>
      <c r="B81" s="85"/>
      <c r="C81" s="85"/>
      <c r="D81" s="85"/>
      <c r="E81" s="102"/>
      <c r="F81" s="86"/>
      <c r="G81" s="86"/>
      <c r="H81" s="86"/>
      <c r="I81" s="86"/>
      <c r="J81" s="89"/>
      <c r="K81" s="143"/>
      <c r="L81" s="86"/>
      <c r="M81" s="86"/>
      <c r="N81" s="92"/>
    </row>
    <row r="82" spans="1:16" ht="24" customHeight="1" thickBot="1" x14ac:dyDescent="0.3">
      <c r="A82" s="16"/>
      <c r="B82" s="86"/>
      <c r="C82" s="86"/>
      <c r="D82" s="86"/>
      <c r="E82" s="2" t="s">
        <v>59</v>
      </c>
      <c r="F82" s="3">
        <v>1</v>
      </c>
      <c r="G82" s="30">
        <v>5</v>
      </c>
      <c r="H82" s="30">
        <v>5</v>
      </c>
      <c r="I82" s="30">
        <f>H82*G82*F82</f>
        <v>25</v>
      </c>
      <c r="J82" s="39"/>
      <c r="K82" s="144"/>
      <c r="L82" s="37">
        <v>2</v>
      </c>
      <c r="M82" s="37">
        <v>3</v>
      </c>
      <c r="N82" s="53">
        <f>I82/(L82*M82)</f>
        <v>4.166666666666667</v>
      </c>
    </row>
    <row r="83" spans="1:16" ht="21" customHeight="1" thickBot="1" x14ac:dyDescent="0.3">
      <c r="A83" s="16"/>
      <c r="B83" s="84" t="s">
        <v>60</v>
      </c>
      <c r="C83" s="84" t="s">
        <v>102</v>
      </c>
      <c r="D83" s="84" t="s">
        <v>118</v>
      </c>
      <c r="E83" s="2" t="s">
        <v>61</v>
      </c>
      <c r="F83" s="18">
        <v>1</v>
      </c>
      <c r="G83" s="18">
        <v>5</v>
      </c>
      <c r="H83" s="18">
        <v>5</v>
      </c>
      <c r="I83" s="30">
        <f t="shared" ref="I83:I84" si="8">H83*G83*F83</f>
        <v>25</v>
      </c>
      <c r="J83" s="39"/>
      <c r="K83" s="159">
        <v>17.5</v>
      </c>
      <c r="L83" s="52">
        <v>1</v>
      </c>
      <c r="M83" s="18">
        <v>2</v>
      </c>
      <c r="N83" s="57">
        <f>I83/(L83*M83)</f>
        <v>12.5</v>
      </c>
    </row>
    <row r="84" spans="1:16" ht="21.95" customHeight="1" thickBot="1" x14ac:dyDescent="0.3">
      <c r="A84" s="16"/>
      <c r="B84" s="85"/>
      <c r="C84" s="85"/>
      <c r="D84" s="85"/>
      <c r="E84" s="2" t="s">
        <v>96</v>
      </c>
      <c r="F84" s="15">
        <v>0.5</v>
      </c>
      <c r="G84" s="29">
        <v>5</v>
      </c>
      <c r="H84" s="29">
        <v>5</v>
      </c>
      <c r="I84" s="30">
        <f t="shared" si="8"/>
        <v>12.5</v>
      </c>
      <c r="J84" s="48"/>
      <c r="K84" s="160"/>
      <c r="L84" s="36">
        <v>1</v>
      </c>
      <c r="M84" s="18">
        <v>2</v>
      </c>
      <c r="N84" s="54">
        <f>I84/(L84*M84)</f>
        <v>6.25</v>
      </c>
    </row>
    <row r="85" spans="1:16" ht="36.950000000000003" customHeight="1" thickBot="1" x14ac:dyDescent="0.3">
      <c r="A85" s="16"/>
      <c r="B85" s="85"/>
      <c r="C85" s="85"/>
      <c r="D85" s="86"/>
      <c r="E85" s="2" t="s">
        <v>62</v>
      </c>
      <c r="F85" s="15">
        <v>3</v>
      </c>
      <c r="G85" s="29">
        <v>5</v>
      </c>
      <c r="H85" s="29">
        <v>1</v>
      </c>
      <c r="I85" s="30">
        <f>H85*G85*F85</f>
        <v>15</v>
      </c>
      <c r="J85" s="48"/>
      <c r="K85" s="161"/>
      <c r="L85" s="36">
        <v>1</v>
      </c>
      <c r="M85" s="36">
        <v>2</v>
      </c>
      <c r="N85" s="53">
        <f>I85/(L85*M85)</f>
        <v>7.5</v>
      </c>
    </row>
    <row r="86" spans="1:16" ht="45" customHeight="1" x14ac:dyDescent="0.25">
      <c r="A86" s="16"/>
      <c r="B86" s="85"/>
      <c r="C86" s="85"/>
      <c r="D86" s="84" t="s">
        <v>119</v>
      </c>
      <c r="E86" s="103" t="s">
        <v>47</v>
      </c>
      <c r="F86" s="84">
        <v>3</v>
      </c>
      <c r="G86" s="84">
        <v>5</v>
      </c>
      <c r="H86" s="84">
        <v>1</v>
      </c>
      <c r="I86" s="84">
        <f>H86*G86*F86</f>
        <v>15</v>
      </c>
      <c r="J86" s="87"/>
      <c r="K86" s="162">
        <v>22.5</v>
      </c>
      <c r="L86" s="84">
        <v>0.5</v>
      </c>
      <c r="M86" s="84">
        <v>3</v>
      </c>
      <c r="N86" s="155">
        <f>I86/(L86*M86)</f>
        <v>10</v>
      </c>
    </row>
    <row r="87" spans="1:16" ht="21" customHeight="1" thickBot="1" x14ac:dyDescent="0.3">
      <c r="A87" s="16"/>
      <c r="B87" s="85"/>
      <c r="C87" s="85"/>
      <c r="D87" s="85"/>
      <c r="E87" s="105"/>
      <c r="F87" s="86"/>
      <c r="G87" s="86"/>
      <c r="H87" s="86"/>
      <c r="I87" s="86"/>
      <c r="J87" s="89"/>
      <c r="K87" s="163"/>
      <c r="L87" s="86"/>
      <c r="M87" s="86"/>
      <c r="N87" s="156"/>
    </row>
    <row r="88" spans="1:16" ht="33.950000000000003" customHeight="1" thickBot="1" x14ac:dyDescent="0.3">
      <c r="A88" s="16"/>
      <c r="B88" s="86"/>
      <c r="C88" s="86"/>
      <c r="D88" s="86"/>
      <c r="E88" s="2" t="s">
        <v>63</v>
      </c>
      <c r="F88" s="3">
        <v>3</v>
      </c>
      <c r="G88" s="30">
        <v>10</v>
      </c>
      <c r="H88" s="30">
        <v>1</v>
      </c>
      <c r="I88" s="30">
        <f>H88*G88*F88</f>
        <v>30</v>
      </c>
      <c r="J88" s="40"/>
      <c r="K88" s="164"/>
      <c r="L88" s="37">
        <v>1</v>
      </c>
      <c r="M88" s="37">
        <v>3</v>
      </c>
      <c r="N88" s="57">
        <f t="shared" ref="N88:N96" si="9">I88/(L88*M88)</f>
        <v>10</v>
      </c>
    </row>
    <row r="89" spans="1:16" ht="24" customHeight="1" thickBot="1" x14ac:dyDescent="0.3">
      <c r="A89" s="16"/>
      <c r="B89" s="84" t="s">
        <v>34</v>
      </c>
      <c r="C89" s="84" t="s">
        <v>64</v>
      </c>
      <c r="D89" s="84" t="s">
        <v>120</v>
      </c>
      <c r="E89" s="2" t="s">
        <v>65</v>
      </c>
      <c r="F89" s="3">
        <v>1</v>
      </c>
      <c r="G89" s="30">
        <v>10</v>
      </c>
      <c r="H89" s="30">
        <v>5</v>
      </c>
      <c r="I89" s="30">
        <f t="shared" ref="I89:I95" si="10">H89*G89*F89</f>
        <v>50</v>
      </c>
      <c r="J89" s="40"/>
      <c r="K89" s="149">
        <v>70</v>
      </c>
      <c r="L89" s="37">
        <v>1</v>
      </c>
      <c r="M89" s="37">
        <v>2</v>
      </c>
      <c r="N89" s="57">
        <f t="shared" si="9"/>
        <v>25</v>
      </c>
    </row>
    <row r="90" spans="1:16" ht="16.5" thickBot="1" x14ac:dyDescent="0.3">
      <c r="A90" s="16"/>
      <c r="B90" s="85"/>
      <c r="C90" s="85"/>
      <c r="D90" s="85"/>
      <c r="E90" s="2" t="s">
        <v>66</v>
      </c>
      <c r="F90" s="3">
        <v>3</v>
      </c>
      <c r="G90" s="30">
        <v>10</v>
      </c>
      <c r="H90" s="30">
        <v>1</v>
      </c>
      <c r="I90" s="30">
        <f t="shared" si="10"/>
        <v>30</v>
      </c>
      <c r="J90" s="40"/>
      <c r="K90" s="150"/>
      <c r="L90" s="37">
        <v>1</v>
      </c>
      <c r="M90" s="37">
        <v>2</v>
      </c>
      <c r="N90" s="57">
        <f t="shared" si="9"/>
        <v>15</v>
      </c>
    </row>
    <row r="91" spans="1:16" ht="16.5" thickBot="1" x14ac:dyDescent="0.3">
      <c r="A91" s="16"/>
      <c r="B91" s="85"/>
      <c r="C91" s="85"/>
      <c r="D91" s="85"/>
      <c r="E91" s="2" t="s">
        <v>32</v>
      </c>
      <c r="F91" s="3">
        <v>3</v>
      </c>
      <c r="G91" s="30">
        <v>10</v>
      </c>
      <c r="H91" s="30">
        <v>1</v>
      </c>
      <c r="I91" s="30">
        <f t="shared" si="10"/>
        <v>30</v>
      </c>
      <c r="J91" s="40"/>
      <c r="K91" s="150"/>
      <c r="L91" s="37">
        <v>1</v>
      </c>
      <c r="M91" s="37">
        <v>2</v>
      </c>
      <c r="N91" s="57">
        <f t="shared" si="9"/>
        <v>15</v>
      </c>
    </row>
    <row r="92" spans="1:16" ht="24.95" customHeight="1" thickBot="1" x14ac:dyDescent="0.3">
      <c r="A92" s="16"/>
      <c r="B92" s="85"/>
      <c r="C92" s="86"/>
      <c r="D92" s="86"/>
      <c r="E92" s="2" t="s">
        <v>67</v>
      </c>
      <c r="F92" s="3">
        <v>3</v>
      </c>
      <c r="G92" s="30">
        <v>10</v>
      </c>
      <c r="H92" s="30">
        <v>1</v>
      </c>
      <c r="I92" s="30">
        <f t="shared" si="10"/>
        <v>30</v>
      </c>
      <c r="J92" s="40"/>
      <c r="K92" s="151"/>
      <c r="L92" s="37">
        <v>1</v>
      </c>
      <c r="M92" s="37">
        <v>2</v>
      </c>
      <c r="N92" s="57">
        <f t="shared" si="9"/>
        <v>15</v>
      </c>
    </row>
    <row r="93" spans="1:16" ht="39" customHeight="1" thickBot="1" x14ac:dyDescent="0.3">
      <c r="A93" s="16"/>
      <c r="B93" s="85"/>
      <c r="C93" s="84" t="s">
        <v>136</v>
      </c>
      <c r="D93" s="84" t="s">
        <v>121</v>
      </c>
      <c r="E93" s="17" t="s">
        <v>68</v>
      </c>
      <c r="F93" s="18">
        <v>3</v>
      </c>
      <c r="G93" s="18">
        <v>10</v>
      </c>
      <c r="H93" s="18">
        <v>1</v>
      </c>
      <c r="I93" s="30">
        <f t="shared" si="10"/>
        <v>30</v>
      </c>
      <c r="J93" s="40"/>
      <c r="K93" s="146">
        <v>43.3</v>
      </c>
      <c r="L93" s="18">
        <v>2</v>
      </c>
      <c r="M93" s="18">
        <v>2</v>
      </c>
      <c r="N93" s="53">
        <f t="shared" si="9"/>
        <v>7.5</v>
      </c>
    </row>
    <row r="94" spans="1:16" ht="16.5" thickBot="1" x14ac:dyDescent="0.3">
      <c r="A94" s="16"/>
      <c r="B94" s="85"/>
      <c r="C94" s="85"/>
      <c r="D94" s="85"/>
      <c r="E94" s="17" t="s">
        <v>69</v>
      </c>
      <c r="F94" s="18">
        <v>1</v>
      </c>
      <c r="G94" s="18">
        <v>10</v>
      </c>
      <c r="H94" s="18">
        <v>5</v>
      </c>
      <c r="I94" s="30">
        <f t="shared" si="10"/>
        <v>50</v>
      </c>
      <c r="J94" s="40"/>
      <c r="K94" s="147"/>
      <c r="L94" s="18">
        <v>2</v>
      </c>
      <c r="M94" s="18">
        <v>2</v>
      </c>
      <c r="N94" s="57">
        <f t="shared" si="9"/>
        <v>12.5</v>
      </c>
    </row>
    <row r="95" spans="1:16" ht="21" customHeight="1" thickBot="1" x14ac:dyDescent="0.3">
      <c r="A95" s="16"/>
      <c r="B95" s="86"/>
      <c r="C95" s="86"/>
      <c r="D95" s="86"/>
      <c r="E95" s="2" t="s">
        <v>70</v>
      </c>
      <c r="F95" s="15">
        <v>1</v>
      </c>
      <c r="G95" s="29">
        <v>10</v>
      </c>
      <c r="H95" s="29">
        <v>5</v>
      </c>
      <c r="I95" s="30">
        <f t="shared" si="10"/>
        <v>50</v>
      </c>
      <c r="J95" s="40"/>
      <c r="K95" s="148"/>
      <c r="L95" s="36">
        <v>2</v>
      </c>
      <c r="M95" s="36">
        <v>2</v>
      </c>
      <c r="N95" s="57">
        <f t="shared" si="9"/>
        <v>12.5</v>
      </c>
    </row>
    <row r="96" spans="1:16" ht="51.95" customHeight="1" thickBot="1" x14ac:dyDescent="0.3">
      <c r="A96" s="16"/>
      <c r="B96" s="84" t="s">
        <v>71</v>
      </c>
      <c r="C96" s="84" t="s">
        <v>72</v>
      </c>
      <c r="D96" s="84" t="s">
        <v>122</v>
      </c>
      <c r="E96" s="101" t="s">
        <v>73</v>
      </c>
      <c r="F96" s="84">
        <v>3</v>
      </c>
      <c r="G96" s="84">
        <v>6</v>
      </c>
      <c r="H96" s="84">
        <v>5</v>
      </c>
      <c r="I96" s="84">
        <f>F96*G96*H96</f>
        <v>90</v>
      </c>
      <c r="J96" s="95"/>
      <c r="K96" s="136">
        <v>90</v>
      </c>
      <c r="L96" s="34">
        <v>0.5</v>
      </c>
      <c r="M96" s="34">
        <v>3</v>
      </c>
      <c r="N96" s="57">
        <f t="shared" si="9"/>
        <v>60</v>
      </c>
      <c r="P96">
        <f>SUM(I96:I100)/2</f>
        <v>90</v>
      </c>
    </row>
    <row r="97" spans="1:14" ht="3" hidden="1" customHeight="1" thickBot="1" x14ac:dyDescent="0.3">
      <c r="A97" s="16"/>
      <c r="B97" s="85"/>
      <c r="C97" s="85"/>
      <c r="D97" s="85"/>
      <c r="E97" s="124"/>
      <c r="F97" s="85"/>
      <c r="G97" s="85"/>
      <c r="H97" s="85"/>
      <c r="I97" s="85"/>
      <c r="J97" s="100"/>
      <c r="K97" s="137"/>
      <c r="L97" s="35"/>
      <c r="M97" s="35"/>
      <c r="N97" s="58"/>
    </row>
    <row r="98" spans="1:14" ht="15.95" hidden="1" customHeight="1" thickBot="1" x14ac:dyDescent="0.3">
      <c r="A98" s="16"/>
      <c r="B98" s="85"/>
      <c r="C98" s="85"/>
      <c r="D98" s="85"/>
      <c r="E98" s="102"/>
      <c r="F98" s="86"/>
      <c r="G98" s="86"/>
      <c r="H98" s="86"/>
      <c r="I98" s="86"/>
      <c r="J98" s="96"/>
      <c r="K98" s="137"/>
      <c r="L98" s="36"/>
      <c r="M98" s="36"/>
      <c r="N98" s="59"/>
    </row>
    <row r="99" spans="1:14" ht="33" customHeight="1" x14ac:dyDescent="0.25">
      <c r="A99" s="16"/>
      <c r="B99" s="85"/>
      <c r="C99" s="85"/>
      <c r="D99" s="85"/>
      <c r="E99" s="101" t="s">
        <v>74</v>
      </c>
      <c r="F99" s="84">
        <v>3</v>
      </c>
      <c r="G99" s="84">
        <v>6</v>
      </c>
      <c r="H99" s="84">
        <v>5</v>
      </c>
      <c r="I99" s="84">
        <f>F99*G99*H99</f>
        <v>90</v>
      </c>
      <c r="J99" s="46"/>
      <c r="K99" s="137"/>
      <c r="L99" s="84">
        <v>0.5</v>
      </c>
      <c r="M99" s="84">
        <v>3</v>
      </c>
      <c r="N99" s="134">
        <f>I99/(L99*M99)</f>
        <v>60</v>
      </c>
    </row>
    <row r="100" spans="1:14" ht="21" customHeight="1" thickBot="1" x14ac:dyDescent="0.3">
      <c r="A100" s="16"/>
      <c r="B100" s="85"/>
      <c r="C100" s="85"/>
      <c r="D100" s="86"/>
      <c r="E100" s="102"/>
      <c r="F100" s="86"/>
      <c r="G100" s="86"/>
      <c r="H100" s="86"/>
      <c r="I100" s="86"/>
      <c r="J100" s="45"/>
      <c r="K100" s="138"/>
      <c r="L100" s="86"/>
      <c r="M100" s="86"/>
      <c r="N100" s="135"/>
    </row>
    <row r="101" spans="1:14" ht="45" customHeight="1" thickBot="1" x14ac:dyDescent="0.3">
      <c r="A101" s="16"/>
      <c r="B101" s="85"/>
      <c r="C101" s="85"/>
      <c r="D101" s="84" t="s">
        <v>123</v>
      </c>
      <c r="E101" s="2" t="s">
        <v>75</v>
      </c>
      <c r="F101" s="3">
        <v>3</v>
      </c>
      <c r="G101" s="30">
        <v>10</v>
      </c>
      <c r="H101" s="30">
        <v>1</v>
      </c>
      <c r="I101" s="30">
        <f>H101*G101*F101</f>
        <v>30</v>
      </c>
      <c r="J101" s="40"/>
      <c r="K101" s="146">
        <v>30</v>
      </c>
      <c r="L101" s="37">
        <v>0.5</v>
      </c>
      <c r="M101" s="37">
        <v>2</v>
      </c>
      <c r="N101" s="57">
        <f t="shared" ref="N101:N108" si="11">I101/(L101*M101)</f>
        <v>30</v>
      </c>
    </row>
    <row r="102" spans="1:14" ht="23.25" thickBot="1" x14ac:dyDescent="0.3">
      <c r="A102" s="16"/>
      <c r="B102" s="85"/>
      <c r="C102" s="85"/>
      <c r="D102" s="85"/>
      <c r="E102" s="2" t="s">
        <v>76</v>
      </c>
      <c r="F102" s="3">
        <v>3</v>
      </c>
      <c r="G102" s="30">
        <v>10</v>
      </c>
      <c r="H102" s="30">
        <v>1</v>
      </c>
      <c r="I102" s="30">
        <f t="shared" ref="I102:I106" si="12">H102*G102*F102</f>
        <v>30</v>
      </c>
      <c r="J102" s="40"/>
      <c r="K102" s="147"/>
      <c r="L102" s="37">
        <v>0.5</v>
      </c>
      <c r="M102" s="37">
        <v>2</v>
      </c>
      <c r="N102" s="57">
        <f t="shared" si="11"/>
        <v>30</v>
      </c>
    </row>
    <row r="103" spans="1:14" ht="36" customHeight="1" thickBot="1" x14ac:dyDescent="0.3">
      <c r="A103" s="33"/>
      <c r="B103" s="86"/>
      <c r="C103" s="86"/>
      <c r="D103" s="86"/>
      <c r="E103" s="2" t="s">
        <v>77</v>
      </c>
      <c r="F103" s="3">
        <v>3</v>
      </c>
      <c r="G103" s="30">
        <v>10</v>
      </c>
      <c r="H103" s="30">
        <v>1</v>
      </c>
      <c r="I103" s="30">
        <f t="shared" si="12"/>
        <v>30</v>
      </c>
      <c r="J103" s="40"/>
      <c r="K103" s="148"/>
      <c r="L103" s="37">
        <v>0.5</v>
      </c>
      <c r="M103" s="37">
        <v>2</v>
      </c>
      <c r="N103" s="57">
        <f t="shared" si="11"/>
        <v>30</v>
      </c>
    </row>
    <row r="104" spans="1:14" ht="60.95" customHeight="1" thickBot="1" x14ac:dyDescent="0.3">
      <c r="A104" s="109" t="s">
        <v>94</v>
      </c>
      <c r="B104" s="84" t="s">
        <v>22</v>
      </c>
      <c r="C104" s="84" t="s">
        <v>78</v>
      </c>
      <c r="D104" s="84" t="s">
        <v>124</v>
      </c>
      <c r="E104" s="2" t="s">
        <v>75</v>
      </c>
      <c r="F104" s="3">
        <v>3</v>
      </c>
      <c r="G104" s="30">
        <v>10</v>
      </c>
      <c r="H104" s="30">
        <v>1</v>
      </c>
      <c r="I104" s="30">
        <f t="shared" si="12"/>
        <v>30</v>
      </c>
      <c r="J104" s="40"/>
      <c r="K104" s="146">
        <f>(I104+I105)/2</f>
        <v>30</v>
      </c>
      <c r="L104" s="37">
        <v>0.5</v>
      </c>
      <c r="M104" s="37">
        <v>2</v>
      </c>
      <c r="N104" s="57">
        <f t="shared" si="11"/>
        <v>30</v>
      </c>
    </row>
    <row r="105" spans="1:14" ht="20.100000000000001" customHeight="1" thickBot="1" x14ac:dyDescent="0.3">
      <c r="A105" s="110"/>
      <c r="B105" s="85"/>
      <c r="C105" s="85"/>
      <c r="D105" s="86"/>
      <c r="E105" s="2" t="s">
        <v>79</v>
      </c>
      <c r="F105" s="3">
        <v>3</v>
      </c>
      <c r="G105" s="30">
        <v>10</v>
      </c>
      <c r="H105" s="30">
        <v>1</v>
      </c>
      <c r="I105" s="30">
        <f t="shared" si="12"/>
        <v>30</v>
      </c>
      <c r="J105" s="40"/>
      <c r="K105" s="148"/>
      <c r="L105" s="37">
        <v>0.5</v>
      </c>
      <c r="M105" s="37">
        <v>2</v>
      </c>
      <c r="N105" s="57">
        <f t="shared" si="11"/>
        <v>30</v>
      </c>
    </row>
    <row r="106" spans="1:14" ht="75" customHeight="1" thickBot="1" x14ac:dyDescent="0.3">
      <c r="A106" s="110"/>
      <c r="B106" s="85"/>
      <c r="C106" s="85"/>
      <c r="D106" s="84" t="s">
        <v>125</v>
      </c>
      <c r="E106" s="2" t="s">
        <v>73</v>
      </c>
      <c r="F106" s="3">
        <v>3</v>
      </c>
      <c r="G106" s="30">
        <v>6</v>
      </c>
      <c r="H106" s="30">
        <v>5</v>
      </c>
      <c r="I106" s="30">
        <f t="shared" si="12"/>
        <v>90</v>
      </c>
      <c r="J106" s="42"/>
      <c r="K106" s="165">
        <v>45</v>
      </c>
      <c r="L106" s="37">
        <v>0.5</v>
      </c>
      <c r="M106" s="37">
        <v>3</v>
      </c>
      <c r="N106" s="57">
        <f t="shared" si="11"/>
        <v>60</v>
      </c>
    </row>
    <row r="107" spans="1:14" ht="44.1" customHeight="1" thickBot="1" x14ac:dyDescent="0.3">
      <c r="A107" s="110"/>
      <c r="B107" s="86"/>
      <c r="C107" s="86"/>
      <c r="D107" s="86"/>
      <c r="E107" s="2" t="s">
        <v>80</v>
      </c>
      <c r="F107" s="3">
        <v>3</v>
      </c>
      <c r="G107" s="30">
        <v>6</v>
      </c>
      <c r="H107" s="30">
        <v>1</v>
      </c>
      <c r="I107" s="30">
        <f>H107*G107*F107</f>
        <v>18</v>
      </c>
      <c r="J107" s="47"/>
      <c r="K107" s="166"/>
      <c r="L107" s="37">
        <v>0.5</v>
      </c>
      <c r="M107" s="37">
        <v>3</v>
      </c>
      <c r="N107" s="57">
        <f t="shared" si="11"/>
        <v>12</v>
      </c>
    </row>
    <row r="108" spans="1:14" ht="20.100000000000001" customHeight="1" x14ac:dyDescent="0.25">
      <c r="A108" s="110"/>
      <c r="B108" s="84" t="s">
        <v>12</v>
      </c>
      <c r="C108" s="84" t="s">
        <v>81</v>
      </c>
      <c r="D108" s="84" t="s">
        <v>126</v>
      </c>
      <c r="E108" s="103" t="s">
        <v>100</v>
      </c>
      <c r="F108" s="84">
        <v>1</v>
      </c>
      <c r="G108" s="84">
        <v>10</v>
      </c>
      <c r="H108" s="84">
        <v>15</v>
      </c>
      <c r="I108" s="84">
        <f>H108*G108*F108</f>
        <v>150</v>
      </c>
      <c r="J108" s="95"/>
      <c r="K108" s="136">
        <v>90</v>
      </c>
      <c r="L108" s="84">
        <v>0.5</v>
      </c>
      <c r="M108" s="84">
        <v>2</v>
      </c>
      <c r="N108" s="134">
        <f t="shared" si="11"/>
        <v>150</v>
      </c>
    </row>
    <row r="109" spans="1:14" ht="59.1" customHeight="1" thickBot="1" x14ac:dyDescent="0.3">
      <c r="A109" s="110"/>
      <c r="B109" s="85"/>
      <c r="C109" s="85"/>
      <c r="D109" s="85"/>
      <c r="E109" s="104"/>
      <c r="F109" s="85"/>
      <c r="G109" s="85"/>
      <c r="H109" s="85"/>
      <c r="I109" s="85"/>
      <c r="J109" s="96"/>
      <c r="K109" s="137"/>
      <c r="L109" s="85"/>
      <c r="M109" s="85"/>
      <c r="N109" s="135"/>
    </row>
    <row r="110" spans="1:14" ht="15" hidden="1" customHeight="1" x14ac:dyDescent="0.25">
      <c r="A110" s="110"/>
      <c r="B110" s="85"/>
      <c r="C110" s="85"/>
      <c r="D110" s="85"/>
      <c r="E110" s="104"/>
      <c r="F110" s="20"/>
      <c r="G110" s="85"/>
      <c r="H110" s="85"/>
      <c r="I110" s="85"/>
      <c r="J110" s="1"/>
      <c r="K110" s="137"/>
      <c r="L110" s="35"/>
      <c r="M110" s="35"/>
      <c r="N110" s="58"/>
    </row>
    <row r="111" spans="1:14" ht="15" hidden="1" customHeight="1" x14ac:dyDescent="0.25">
      <c r="A111" s="110"/>
      <c r="B111" s="85"/>
      <c r="C111" s="85"/>
      <c r="D111" s="85"/>
      <c r="E111" s="104"/>
      <c r="F111" s="20"/>
      <c r="G111" s="85"/>
      <c r="H111" s="85"/>
      <c r="I111" s="85"/>
      <c r="J111" s="1"/>
      <c r="K111" s="137"/>
      <c r="L111" s="35"/>
      <c r="M111" s="35"/>
      <c r="N111" s="58"/>
    </row>
    <row r="112" spans="1:14" ht="15" hidden="1" customHeight="1" x14ac:dyDescent="0.25">
      <c r="A112" s="110"/>
      <c r="B112" s="85"/>
      <c r="C112" s="85"/>
      <c r="D112" s="85"/>
      <c r="E112" s="104"/>
      <c r="F112" s="20"/>
      <c r="G112" s="85"/>
      <c r="H112" s="85"/>
      <c r="I112" s="85"/>
      <c r="J112" s="1"/>
      <c r="K112" s="137"/>
      <c r="L112" s="35"/>
      <c r="M112" s="35"/>
      <c r="N112" s="58"/>
    </row>
    <row r="113" spans="1:16" ht="15.95" hidden="1" customHeight="1" thickBot="1" x14ac:dyDescent="0.3">
      <c r="A113" s="110"/>
      <c r="B113" s="85"/>
      <c r="C113" s="85"/>
      <c r="D113" s="85"/>
      <c r="E113" s="105"/>
      <c r="F113" s="21"/>
      <c r="G113" s="86"/>
      <c r="H113" s="86"/>
      <c r="I113" s="86"/>
      <c r="J113" s="12"/>
      <c r="K113" s="137"/>
      <c r="L113" s="36"/>
      <c r="M113" s="36"/>
      <c r="N113" s="59"/>
    </row>
    <row r="114" spans="1:16" ht="32.1" customHeight="1" thickBot="1" x14ac:dyDescent="0.3">
      <c r="A114" s="110"/>
      <c r="B114" s="85"/>
      <c r="C114" s="85"/>
      <c r="D114" s="86"/>
      <c r="E114" s="17" t="s">
        <v>82</v>
      </c>
      <c r="F114" s="18">
        <v>3</v>
      </c>
      <c r="G114" s="26">
        <v>10</v>
      </c>
      <c r="H114" s="26">
        <v>1</v>
      </c>
      <c r="I114" s="26">
        <f>H114*G114*F114</f>
        <v>30</v>
      </c>
      <c r="J114" s="40"/>
      <c r="K114" s="138"/>
      <c r="L114" s="26">
        <v>0.5</v>
      </c>
      <c r="M114" s="26">
        <v>2</v>
      </c>
      <c r="N114" s="60">
        <f t="shared" ref="N114:N121" si="13">I114/(L114*M114)</f>
        <v>30</v>
      </c>
    </row>
    <row r="115" spans="1:16" ht="18" customHeight="1" thickBot="1" x14ac:dyDescent="0.3">
      <c r="A115" s="110"/>
      <c r="B115" s="85"/>
      <c r="C115" s="85"/>
      <c r="D115" s="84" t="s">
        <v>127</v>
      </c>
      <c r="E115" s="101" t="s">
        <v>100</v>
      </c>
      <c r="F115" s="84">
        <v>1</v>
      </c>
      <c r="G115" s="84">
        <v>10</v>
      </c>
      <c r="H115" s="84">
        <v>15</v>
      </c>
      <c r="I115" s="84">
        <f>H115*G115*F115</f>
        <v>150</v>
      </c>
      <c r="J115" s="46"/>
      <c r="K115" s="136">
        <v>90</v>
      </c>
      <c r="L115" s="34">
        <v>0.5</v>
      </c>
      <c r="M115" s="34">
        <v>1</v>
      </c>
      <c r="N115" s="60">
        <f t="shared" si="13"/>
        <v>300</v>
      </c>
      <c r="P115">
        <f>SUM(I115:I117)/2</f>
        <v>90</v>
      </c>
    </row>
    <row r="116" spans="1:16" ht="15.95" hidden="1" customHeight="1" thickBot="1" x14ac:dyDescent="0.3">
      <c r="A116" s="110"/>
      <c r="B116" s="85"/>
      <c r="C116" s="85"/>
      <c r="D116" s="85"/>
      <c r="E116" s="102"/>
      <c r="F116" s="86"/>
      <c r="G116" s="86"/>
      <c r="H116" s="86"/>
      <c r="I116" s="86"/>
      <c r="J116" s="12"/>
      <c r="K116" s="137"/>
      <c r="L116" s="36"/>
      <c r="M116" s="36"/>
      <c r="N116" s="60" t="e">
        <f t="shared" si="13"/>
        <v>#DIV/0!</v>
      </c>
    </row>
    <row r="117" spans="1:16" ht="39.950000000000003" customHeight="1" thickBot="1" x14ac:dyDescent="0.3">
      <c r="A117" s="110"/>
      <c r="B117" s="86"/>
      <c r="C117" s="86"/>
      <c r="D117" s="86"/>
      <c r="E117" s="17" t="s">
        <v>82</v>
      </c>
      <c r="F117" s="18">
        <v>3</v>
      </c>
      <c r="G117" s="26">
        <v>10</v>
      </c>
      <c r="H117" s="26">
        <v>1</v>
      </c>
      <c r="I117" s="26">
        <f>F117*G117*H117</f>
        <v>30</v>
      </c>
      <c r="J117" s="51"/>
      <c r="K117" s="138"/>
      <c r="L117" s="26">
        <v>0.5</v>
      </c>
      <c r="M117" s="26">
        <v>1</v>
      </c>
      <c r="N117" s="60">
        <f t="shared" si="13"/>
        <v>60</v>
      </c>
    </row>
    <row r="118" spans="1:16" ht="54" customHeight="1" thickBot="1" x14ac:dyDescent="0.3">
      <c r="A118" s="110"/>
      <c r="B118" s="84" t="s">
        <v>12</v>
      </c>
      <c r="C118" s="84" t="s">
        <v>83</v>
      </c>
      <c r="D118" s="84" t="s">
        <v>128</v>
      </c>
      <c r="E118" s="2" t="s">
        <v>40</v>
      </c>
      <c r="F118" s="3">
        <v>6</v>
      </c>
      <c r="G118" s="30">
        <v>10</v>
      </c>
      <c r="H118" s="30">
        <v>1</v>
      </c>
      <c r="I118" s="26">
        <f t="shared" ref="I118:I120" si="14">F118*G118*H118</f>
        <v>60</v>
      </c>
      <c r="J118" s="40"/>
      <c r="K118" s="149">
        <v>95</v>
      </c>
      <c r="L118" s="37">
        <v>1</v>
      </c>
      <c r="M118" s="37">
        <v>1</v>
      </c>
      <c r="N118" s="60">
        <f t="shared" si="13"/>
        <v>60</v>
      </c>
      <c r="P118">
        <f>I118:I120</f>
        <v>60</v>
      </c>
    </row>
    <row r="119" spans="1:16" ht="50.1" customHeight="1" thickBot="1" x14ac:dyDescent="0.3">
      <c r="A119" s="110"/>
      <c r="B119" s="85"/>
      <c r="C119" s="85"/>
      <c r="D119" s="85"/>
      <c r="E119" s="2" t="s">
        <v>41</v>
      </c>
      <c r="F119" s="3">
        <v>3</v>
      </c>
      <c r="G119" s="30">
        <v>10</v>
      </c>
      <c r="H119" s="30">
        <v>5</v>
      </c>
      <c r="I119" s="26">
        <f t="shared" si="14"/>
        <v>150</v>
      </c>
      <c r="J119" s="42"/>
      <c r="K119" s="150"/>
      <c r="L119" s="37">
        <v>1</v>
      </c>
      <c r="M119" s="37">
        <v>1</v>
      </c>
      <c r="N119" s="60">
        <f t="shared" si="13"/>
        <v>150</v>
      </c>
      <c r="P119">
        <f>SUM(I118:I120)/3</f>
        <v>95</v>
      </c>
    </row>
    <row r="120" spans="1:16" ht="80.099999999999994" customHeight="1" thickBot="1" x14ac:dyDescent="0.3">
      <c r="A120" s="110"/>
      <c r="B120" s="86"/>
      <c r="C120" s="86"/>
      <c r="D120" s="86"/>
      <c r="E120" s="2" t="s">
        <v>42</v>
      </c>
      <c r="F120" s="3">
        <v>0.5</v>
      </c>
      <c r="G120" s="30">
        <v>10</v>
      </c>
      <c r="H120" s="30">
        <v>15</v>
      </c>
      <c r="I120" s="26">
        <f t="shared" si="14"/>
        <v>75</v>
      </c>
      <c r="J120" s="42"/>
      <c r="K120" s="151"/>
      <c r="L120" s="37">
        <v>1</v>
      </c>
      <c r="M120" s="37">
        <v>1</v>
      </c>
      <c r="N120" s="60">
        <f t="shared" si="13"/>
        <v>75</v>
      </c>
    </row>
    <row r="121" spans="1:16" ht="18" customHeight="1" x14ac:dyDescent="0.25">
      <c r="A121" s="110"/>
      <c r="B121" s="84" t="s">
        <v>12</v>
      </c>
      <c r="C121" s="84" t="s">
        <v>84</v>
      </c>
      <c r="D121" s="84" t="s">
        <v>129</v>
      </c>
      <c r="E121" s="103" t="s">
        <v>101</v>
      </c>
      <c r="F121" s="84">
        <v>1</v>
      </c>
      <c r="G121" s="84">
        <v>10</v>
      </c>
      <c r="H121" s="84">
        <v>15</v>
      </c>
      <c r="I121" s="84">
        <f>H121*G121*F121</f>
        <v>150</v>
      </c>
      <c r="J121" s="95"/>
      <c r="K121" s="136">
        <v>90</v>
      </c>
      <c r="L121" s="84">
        <v>1</v>
      </c>
      <c r="M121" s="84">
        <v>1</v>
      </c>
      <c r="N121" s="134">
        <f t="shared" si="13"/>
        <v>150</v>
      </c>
    </row>
    <row r="122" spans="1:16" ht="15" hidden="1" customHeight="1" x14ac:dyDescent="0.25">
      <c r="A122" s="110"/>
      <c r="B122" s="85"/>
      <c r="C122" s="85"/>
      <c r="D122" s="85"/>
      <c r="E122" s="104"/>
      <c r="F122" s="85"/>
      <c r="G122" s="85"/>
      <c r="H122" s="85"/>
      <c r="I122" s="85"/>
      <c r="J122" s="100"/>
      <c r="K122" s="137"/>
      <c r="L122" s="85"/>
      <c r="M122" s="85"/>
      <c r="N122" s="145"/>
    </row>
    <row r="123" spans="1:16" ht="6" customHeight="1" thickBot="1" x14ac:dyDescent="0.3">
      <c r="A123" s="110"/>
      <c r="B123" s="85"/>
      <c r="C123" s="85"/>
      <c r="D123" s="85"/>
      <c r="E123" s="104"/>
      <c r="F123" s="85"/>
      <c r="G123" s="85"/>
      <c r="H123" s="85"/>
      <c r="I123" s="85"/>
      <c r="J123" s="100"/>
      <c r="K123" s="137"/>
      <c r="L123" s="85"/>
      <c r="M123" s="85"/>
      <c r="N123" s="145"/>
    </row>
    <row r="124" spans="1:16" ht="15.95" hidden="1" customHeight="1" thickBot="1" x14ac:dyDescent="0.3">
      <c r="A124" s="110"/>
      <c r="B124" s="85"/>
      <c r="C124" s="85"/>
      <c r="D124" s="85"/>
      <c r="E124" s="105"/>
      <c r="F124" s="86"/>
      <c r="G124" s="86"/>
      <c r="H124" s="86"/>
      <c r="I124" s="86"/>
      <c r="J124" s="12"/>
      <c r="K124" s="137"/>
      <c r="L124" s="36"/>
      <c r="M124" s="36"/>
      <c r="N124" s="59"/>
    </row>
    <row r="125" spans="1:16" ht="16.5" thickBot="1" x14ac:dyDescent="0.3">
      <c r="A125" s="110"/>
      <c r="B125" s="86"/>
      <c r="C125" s="86"/>
      <c r="D125" s="86"/>
      <c r="E125" s="17" t="s">
        <v>85</v>
      </c>
      <c r="F125" s="26">
        <v>3</v>
      </c>
      <c r="G125" s="26">
        <v>10</v>
      </c>
      <c r="H125" s="26">
        <v>1</v>
      </c>
      <c r="I125" s="26">
        <f>F125*G125*H125</f>
        <v>30</v>
      </c>
      <c r="J125" s="51"/>
      <c r="K125" s="138"/>
      <c r="L125" s="26">
        <v>1</v>
      </c>
      <c r="M125" s="26">
        <v>1</v>
      </c>
      <c r="N125" s="60">
        <f>I125/(L125*M125)</f>
        <v>30</v>
      </c>
    </row>
    <row r="126" spans="1:16" ht="20.100000000000001" customHeight="1" x14ac:dyDescent="0.25">
      <c r="A126" s="110"/>
      <c r="B126" s="84" t="s">
        <v>71</v>
      </c>
      <c r="C126" s="84" t="s">
        <v>86</v>
      </c>
      <c r="D126" s="84" t="s">
        <v>130</v>
      </c>
      <c r="E126" s="103" t="s">
        <v>87</v>
      </c>
      <c r="F126" s="84">
        <v>3</v>
      </c>
      <c r="G126" s="84">
        <v>10</v>
      </c>
      <c r="H126" s="84">
        <v>1</v>
      </c>
      <c r="I126" s="84">
        <f>F126*G126*H126</f>
        <v>30</v>
      </c>
      <c r="J126" s="97"/>
      <c r="K126" s="152">
        <v>23.3</v>
      </c>
      <c r="L126" s="84">
        <v>1</v>
      </c>
      <c r="M126" s="84">
        <v>1</v>
      </c>
      <c r="N126" s="134">
        <f>I126/(L126*M126)</f>
        <v>30</v>
      </c>
    </row>
    <row r="127" spans="1:16" ht="8.1" customHeight="1" x14ac:dyDescent="0.25">
      <c r="A127" s="110"/>
      <c r="B127" s="85"/>
      <c r="C127" s="85"/>
      <c r="D127" s="85"/>
      <c r="E127" s="104"/>
      <c r="F127" s="85"/>
      <c r="G127" s="85"/>
      <c r="H127" s="85"/>
      <c r="I127" s="85"/>
      <c r="J127" s="98"/>
      <c r="K127" s="153"/>
      <c r="L127" s="85"/>
      <c r="M127" s="85"/>
      <c r="N127" s="145"/>
    </row>
    <row r="128" spans="1:16" ht="3.95" customHeight="1" thickBot="1" x14ac:dyDescent="0.3">
      <c r="A128" s="110"/>
      <c r="B128" s="85"/>
      <c r="C128" s="85"/>
      <c r="D128" s="85"/>
      <c r="E128" s="105"/>
      <c r="F128" s="86"/>
      <c r="G128" s="86"/>
      <c r="H128" s="86"/>
      <c r="I128" s="86"/>
      <c r="J128" s="99"/>
      <c r="K128" s="153"/>
      <c r="L128" s="86"/>
      <c r="M128" s="86"/>
      <c r="N128" s="135"/>
    </row>
    <row r="129" spans="1:14" ht="26.1" customHeight="1" thickBot="1" x14ac:dyDescent="0.3">
      <c r="A129" s="110"/>
      <c r="B129" s="85"/>
      <c r="C129" s="85"/>
      <c r="D129" s="85"/>
      <c r="E129" s="2" t="s">
        <v>88</v>
      </c>
      <c r="F129" s="3">
        <v>3</v>
      </c>
      <c r="G129" s="30">
        <v>10</v>
      </c>
      <c r="H129" s="30">
        <v>1</v>
      </c>
      <c r="I129" s="30">
        <f>F129*G129*H129</f>
        <v>30</v>
      </c>
      <c r="J129" s="40"/>
      <c r="K129" s="153"/>
      <c r="L129" s="37">
        <v>1</v>
      </c>
      <c r="M129" s="37">
        <v>1</v>
      </c>
      <c r="N129" s="57">
        <f t="shared" ref="N129:N138" si="15">I129/(L129*M129)</f>
        <v>30</v>
      </c>
    </row>
    <row r="130" spans="1:14" ht="34.5" thickBot="1" x14ac:dyDescent="0.3">
      <c r="A130" s="110"/>
      <c r="B130" s="85"/>
      <c r="C130" s="85"/>
      <c r="D130" s="86"/>
      <c r="E130" s="2" t="s">
        <v>89</v>
      </c>
      <c r="F130" s="3">
        <v>1</v>
      </c>
      <c r="G130" s="30">
        <v>10</v>
      </c>
      <c r="H130" s="30">
        <v>1</v>
      </c>
      <c r="I130" s="30">
        <f t="shared" ref="I130:I137" si="16">F130*G130*H130</f>
        <v>10</v>
      </c>
      <c r="J130" s="47"/>
      <c r="K130" s="154"/>
      <c r="L130" s="37">
        <v>1</v>
      </c>
      <c r="M130" s="37">
        <v>1</v>
      </c>
      <c r="N130" s="57">
        <f t="shared" si="15"/>
        <v>10</v>
      </c>
    </row>
    <row r="131" spans="1:14" ht="15.95" customHeight="1" thickBot="1" x14ac:dyDescent="0.3">
      <c r="A131" s="110"/>
      <c r="B131" s="85"/>
      <c r="C131" s="85"/>
      <c r="D131" s="84" t="s">
        <v>131</v>
      </c>
      <c r="E131" s="2" t="s">
        <v>14</v>
      </c>
      <c r="F131" s="3">
        <v>3</v>
      </c>
      <c r="G131" s="30">
        <v>10</v>
      </c>
      <c r="H131" s="30">
        <v>1</v>
      </c>
      <c r="I131" s="30">
        <f t="shared" si="16"/>
        <v>30</v>
      </c>
      <c r="J131" s="40"/>
      <c r="K131" s="146">
        <v>52.14</v>
      </c>
      <c r="L131" s="37">
        <v>2</v>
      </c>
      <c r="M131" s="37">
        <v>2</v>
      </c>
      <c r="N131" s="53">
        <f t="shared" si="15"/>
        <v>7.5</v>
      </c>
    </row>
    <row r="132" spans="1:14" ht="16.5" thickBot="1" x14ac:dyDescent="0.3">
      <c r="A132" s="110"/>
      <c r="B132" s="85"/>
      <c r="C132" s="85"/>
      <c r="D132" s="85"/>
      <c r="E132" s="2" t="s">
        <v>15</v>
      </c>
      <c r="F132" s="3">
        <v>3</v>
      </c>
      <c r="G132" s="30">
        <v>10</v>
      </c>
      <c r="H132" s="30">
        <v>1</v>
      </c>
      <c r="I132" s="30">
        <f t="shared" si="16"/>
        <v>30</v>
      </c>
      <c r="J132" s="40"/>
      <c r="K132" s="147"/>
      <c r="L132" s="37">
        <v>2</v>
      </c>
      <c r="M132" s="37">
        <v>2</v>
      </c>
      <c r="N132" s="53">
        <f t="shared" si="15"/>
        <v>7.5</v>
      </c>
    </row>
    <row r="133" spans="1:14" ht="16.5" thickBot="1" x14ac:dyDescent="0.3">
      <c r="A133" s="110"/>
      <c r="B133" s="85"/>
      <c r="C133" s="85"/>
      <c r="D133" s="85"/>
      <c r="E133" s="2" t="s">
        <v>16</v>
      </c>
      <c r="F133" s="3">
        <v>3</v>
      </c>
      <c r="G133" s="30">
        <v>10</v>
      </c>
      <c r="H133" s="30">
        <v>1</v>
      </c>
      <c r="I133" s="30">
        <f t="shared" si="16"/>
        <v>30</v>
      </c>
      <c r="J133" s="40"/>
      <c r="K133" s="147"/>
      <c r="L133" s="37">
        <v>2</v>
      </c>
      <c r="M133" s="37">
        <v>2</v>
      </c>
      <c r="N133" s="53">
        <f t="shared" si="15"/>
        <v>7.5</v>
      </c>
    </row>
    <row r="134" spans="1:14" ht="16.5" thickBot="1" x14ac:dyDescent="0.3">
      <c r="A134" s="110"/>
      <c r="B134" s="85"/>
      <c r="C134" s="85"/>
      <c r="D134" s="85"/>
      <c r="E134" s="2" t="s">
        <v>17</v>
      </c>
      <c r="F134" s="3">
        <v>1</v>
      </c>
      <c r="G134" s="30">
        <v>10</v>
      </c>
      <c r="H134" s="30">
        <v>5</v>
      </c>
      <c r="I134" s="30">
        <f t="shared" si="16"/>
        <v>50</v>
      </c>
      <c r="J134" s="40"/>
      <c r="K134" s="147"/>
      <c r="L134" s="37">
        <v>2</v>
      </c>
      <c r="M134" s="37">
        <v>2</v>
      </c>
      <c r="N134" s="57">
        <f t="shared" si="15"/>
        <v>12.5</v>
      </c>
    </row>
    <row r="135" spans="1:14" ht="16.5" thickBot="1" x14ac:dyDescent="0.3">
      <c r="A135" s="110"/>
      <c r="B135" s="85"/>
      <c r="C135" s="85"/>
      <c r="D135" s="85"/>
      <c r="E135" s="2" t="s">
        <v>18</v>
      </c>
      <c r="F135" s="3">
        <v>1</v>
      </c>
      <c r="G135" s="30">
        <v>10</v>
      </c>
      <c r="H135" s="30">
        <v>5</v>
      </c>
      <c r="I135" s="30">
        <f t="shared" si="16"/>
        <v>50</v>
      </c>
      <c r="J135" s="40"/>
      <c r="K135" s="147"/>
      <c r="L135" s="37">
        <v>2</v>
      </c>
      <c r="M135" s="37">
        <v>2</v>
      </c>
      <c r="N135" s="57">
        <f t="shared" si="15"/>
        <v>12.5</v>
      </c>
    </row>
    <row r="136" spans="1:14" ht="16.5" thickBot="1" x14ac:dyDescent="0.3">
      <c r="A136" s="110"/>
      <c r="B136" s="85"/>
      <c r="C136" s="85"/>
      <c r="D136" s="85"/>
      <c r="E136" s="2" t="s">
        <v>19</v>
      </c>
      <c r="F136" s="3">
        <v>1</v>
      </c>
      <c r="G136" s="30">
        <v>10</v>
      </c>
      <c r="H136" s="30">
        <v>5</v>
      </c>
      <c r="I136" s="30">
        <f t="shared" si="16"/>
        <v>50</v>
      </c>
      <c r="J136" s="40"/>
      <c r="K136" s="147"/>
      <c r="L136" s="37">
        <v>2</v>
      </c>
      <c r="M136" s="37">
        <v>2</v>
      </c>
      <c r="N136" s="57">
        <f t="shared" si="15"/>
        <v>12.5</v>
      </c>
    </row>
    <row r="137" spans="1:14" ht="16.5" thickBot="1" x14ac:dyDescent="0.3">
      <c r="A137" s="110"/>
      <c r="B137" s="86"/>
      <c r="C137" s="86"/>
      <c r="D137" s="86"/>
      <c r="E137" s="2" t="s">
        <v>20</v>
      </c>
      <c r="F137" s="3">
        <v>0.5</v>
      </c>
      <c r="G137" s="30">
        <v>10</v>
      </c>
      <c r="H137" s="30">
        <v>25</v>
      </c>
      <c r="I137" s="30">
        <f t="shared" si="16"/>
        <v>125</v>
      </c>
      <c r="J137" s="42"/>
      <c r="K137" s="148"/>
      <c r="L137" s="37">
        <v>2</v>
      </c>
      <c r="M137" s="37">
        <v>2</v>
      </c>
      <c r="N137" s="57">
        <f t="shared" si="15"/>
        <v>31.25</v>
      </c>
    </row>
    <row r="138" spans="1:14" ht="15" customHeight="1" x14ac:dyDescent="0.25">
      <c r="A138" s="110"/>
      <c r="B138" s="84" t="s">
        <v>12</v>
      </c>
      <c r="C138" s="103" t="s">
        <v>90</v>
      </c>
      <c r="D138" s="84" t="s">
        <v>132</v>
      </c>
      <c r="E138" s="103" t="s">
        <v>88</v>
      </c>
      <c r="F138" s="84">
        <v>3</v>
      </c>
      <c r="G138" s="84">
        <v>10</v>
      </c>
      <c r="H138" s="84">
        <v>1</v>
      </c>
      <c r="I138" s="84">
        <f>F138*G138*H138</f>
        <v>30</v>
      </c>
      <c r="J138" s="97"/>
      <c r="K138" s="152">
        <v>30</v>
      </c>
      <c r="L138" s="84">
        <v>0.5</v>
      </c>
      <c r="M138" s="84">
        <v>1</v>
      </c>
      <c r="N138" s="134">
        <f t="shared" si="15"/>
        <v>60</v>
      </c>
    </row>
    <row r="139" spans="1:14" x14ac:dyDescent="0.25">
      <c r="A139" s="110"/>
      <c r="B139" s="85"/>
      <c r="C139" s="104"/>
      <c r="D139" s="85"/>
      <c r="E139" s="104"/>
      <c r="F139" s="85"/>
      <c r="G139" s="85"/>
      <c r="H139" s="85"/>
      <c r="I139" s="85"/>
      <c r="J139" s="98"/>
      <c r="K139" s="153"/>
      <c r="L139" s="85"/>
      <c r="M139" s="85"/>
      <c r="N139" s="145"/>
    </row>
    <row r="140" spans="1:14" ht="24" customHeight="1" thickBot="1" x14ac:dyDescent="0.3">
      <c r="A140" s="110"/>
      <c r="B140" s="86"/>
      <c r="C140" s="105"/>
      <c r="D140" s="86"/>
      <c r="E140" s="105"/>
      <c r="F140" s="86"/>
      <c r="G140" s="86"/>
      <c r="H140" s="86"/>
      <c r="I140" s="86"/>
      <c r="J140" s="99"/>
      <c r="K140" s="154"/>
      <c r="L140" s="86"/>
      <c r="M140" s="86"/>
      <c r="N140" s="135"/>
    </row>
    <row r="141" spans="1:14" ht="23.25" thickBot="1" x14ac:dyDescent="0.3">
      <c r="A141" s="110"/>
      <c r="B141" s="106" t="s">
        <v>22</v>
      </c>
      <c r="C141" s="84" t="s">
        <v>91</v>
      </c>
      <c r="D141" s="62" t="s">
        <v>133</v>
      </c>
      <c r="E141" s="2" t="s">
        <v>92</v>
      </c>
      <c r="F141" s="3">
        <v>0.5</v>
      </c>
      <c r="G141" s="30">
        <v>10</v>
      </c>
      <c r="H141" s="30">
        <v>15</v>
      </c>
      <c r="I141" s="30">
        <f>H141*G141*F141</f>
        <v>75</v>
      </c>
      <c r="J141" s="42"/>
      <c r="K141" s="76">
        <v>75</v>
      </c>
      <c r="L141" s="37">
        <v>0.5</v>
      </c>
      <c r="M141" s="37">
        <v>2</v>
      </c>
      <c r="N141" s="57">
        <f>I141/(L141*M141)</f>
        <v>75</v>
      </c>
    </row>
    <row r="142" spans="1:14" ht="23.25" customHeight="1" thickBot="1" x14ac:dyDescent="0.3">
      <c r="A142" s="110"/>
      <c r="B142" s="107"/>
      <c r="C142" s="85"/>
      <c r="D142" s="84" t="s">
        <v>134</v>
      </c>
      <c r="E142" s="2" t="s">
        <v>76</v>
      </c>
      <c r="F142" s="3">
        <v>3</v>
      </c>
      <c r="G142" s="30">
        <v>10</v>
      </c>
      <c r="H142" s="30">
        <v>1</v>
      </c>
      <c r="I142" s="30">
        <f t="shared" ref="I142:I143" si="17">H142*G142*F142</f>
        <v>30</v>
      </c>
      <c r="J142" s="40"/>
      <c r="K142" s="146">
        <v>30</v>
      </c>
      <c r="L142" s="37">
        <v>0.5</v>
      </c>
      <c r="M142" s="37">
        <v>2</v>
      </c>
      <c r="N142" s="57">
        <f>I142/(L142*M142)</f>
        <v>30</v>
      </c>
    </row>
    <row r="143" spans="1:14" ht="34.5" thickBot="1" x14ac:dyDescent="0.3">
      <c r="A143" s="110"/>
      <c r="B143" s="108"/>
      <c r="C143" s="86"/>
      <c r="D143" s="86"/>
      <c r="E143" s="2" t="s">
        <v>77</v>
      </c>
      <c r="F143" s="3">
        <v>3</v>
      </c>
      <c r="G143" s="30">
        <v>10</v>
      </c>
      <c r="H143" s="30">
        <v>1</v>
      </c>
      <c r="I143" s="30">
        <f t="shared" si="17"/>
        <v>30</v>
      </c>
      <c r="J143" s="40"/>
      <c r="K143" s="148"/>
      <c r="L143" s="37">
        <v>0.5</v>
      </c>
      <c r="M143" s="37">
        <v>2</v>
      </c>
      <c r="N143" s="57">
        <f>I143/(L143*M143)</f>
        <v>30</v>
      </c>
    </row>
  </sheetData>
  <mergeCells count="236">
    <mergeCell ref="K27:K30"/>
    <mergeCell ref="K33:K38"/>
    <mergeCell ref="K39:K42"/>
    <mergeCell ref="K43:K45"/>
    <mergeCell ref="K60:K63"/>
    <mergeCell ref="M31:M32"/>
    <mergeCell ref="N31:N32"/>
    <mergeCell ref="K142:K143"/>
    <mergeCell ref="K31:K32"/>
    <mergeCell ref="K138:K140"/>
    <mergeCell ref="K83:K85"/>
    <mergeCell ref="K86:K88"/>
    <mergeCell ref="K89:K92"/>
    <mergeCell ref="K93:K95"/>
    <mergeCell ref="K96:K100"/>
    <mergeCell ref="K101:K103"/>
    <mergeCell ref="K104:K105"/>
    <mergeCell ref="K106:K107"/>
    <mergeCell ref="K108:K114"/>
    <mergeCell ref="N33:N34"/>
    <mergeCell ref="N77:N78"/>
    <mergeCell ref="L108:L109"/>
    <mergeCell ref="M108:M109"/>
    <mergeCell ref="N108:N109"/>
    <mergeCell ref="L80:L81"/>
    <mergeCell ref="M80:M81"/>
    <mergeCell ref="N80:N81"/>
    <mergeCell ref="M86:M87"/>
    <mergeCell ref="N86:N87"/>
    <mergeCell ref="N126:N128"/>
    <mergeCell ref="K131:K137"/>
    <mergeCell ref="H115:H116"/>
    <mergeCell ref="I115:I116"/>
    <mergeCell ref="H96:H98"/>
    <mergeCell ref="M99:M100"/>
    <mergeCell ref="N99:N100"/>
    <mergeCell ref="J86:J87"/>
    <mergeCell ref="L126:L128"/>
    <mergeCell ref="H108:H113"/>
    <mergeCell ref="I108:I113"/>
    <mergeCell ref="I126:I128"/>
    <mergeCell ref="I121:I124"/>
    <mergeCell ref="J96:J98"/>
    <mergeCell ref="K115:K117"/>
    <mergeCell ref="K118:K120"/>
    <mergeCell ref="K121:K125"/>
    <mergeCell ref="K126:K130"/>
    <mergeCell ref="L121:L123"/>
    <mergeCell ref="F108:F109"/>
    <mergeCell ref="A27:A45"/>
    <mergeCell ref="J22:J23"/>
    <mergeCell ref="L22:L23"/>
    <mergeCell ref="M22:M23"/>
    <mergeCell ref="N22:N23"/>
    <mergeCell ref="A104:A143"/>
    <mergeCell ref="J138:J140"/>
    <mergeCell ref="L138:L140"/>
    <mergeCell ref="M138:M140"/>
    <mergeCell ref="N138:N140"/>
    <mergeCell ref="F115:F116"/>
    <mergeCell ref="G115:G116"/>
    <mergeCell ref="D60:D63"/>
    <mergeCell ref="I80:I81"/>
    <mergeCell ref="E22:E23"/>
    <mergeCell ref="D83:D85"/>
    <mergeCell ref="G138:G140"/>
    <mergeCell ref="E121:E124"/>
    <mergeCell ref="F121:F124"/>
    <mergeCell ref="G121:G124"/>
    <mergeCell ref="M121:M123"/>
    <mergeCell ref="N121:N123"/>
    <mergeCell ref="M126:M128"/>
    <mergeCell ref="D96:D100"/>
    <mergeCell ref="D101:D103"/>
    <mergeCell ref="F99:F100"/>
    <mergeCell ref="G99:G100"/>
    <mergeCell ref="E24:E26"/>
    <mergeCell ref="D31:D32"/>
    <mergeCell ref="F31:F32"/>
    <mergeCell ref="G31:G32"/>
    <mergeCell ref="H31:H32"/>
    <mergeCell ref="F80:F81"/>
    <mergeCell ref="H80:H81"/>
    <mergeCell ref="F33:F37"/>
    <mergeCell ref="G33:G37"/>
    <mergeCell ref="H33:H37"/>
    <mergeCell ref="H75:H77"/>
    <mergeCell ref="B89:B95"/>
    <mergeCell ref="C89:C92"/>
    <mergeCell ref="C93:C95"/>
    <mergeCell ref="D93:D95"/>
    <mergeCell ref="C83:C88"/>
    <mergeCell ref="B83:B88"/>
    <mergeCell ref="F86:F87"/>
    <mergeCell ref="C27:C42"/>
    <mergeCell ref="B27:B38"/>
    <mergeCell ref="B39:B42"/>
    <mergeCell ref="D27:D30"/>
    <mergeCell ref="E31:E32"/>
    <mergeCell ref="D33:D38"/>
    <mergeCell ref="D89:D92"/>
    <mergeCell ref="G86:G87"/>
    <mergeCell ref="H86:H87"/>
    <mergeCell ref="I86:I87"/>
    <mergeCell ref="E86:E87"/>
    <mergeCell ref="D106:D107"/>
    <mergeCell ref="C8:C21"/>
    <mergeCell ref="B22:B26"/>
    <mergeCell ref="C22:C26"/>
    <mergeCell ref="D8:D14"/>
    <mergeCell ref="D15:D21"/>
    <mergeCell ref="D86:D88"/>
    <mergeCell ref="E80:E81"/>
    <mergeCell ref="E33:E37"/>
    <mergeCell ref="F22:F23"/>
    <mergeCell ref="G22:G23"/>
    <mergeCell ref="H22:H23"/>
    <mergeCell ref="I22:I23"/>
    <mergeCell ref="D104:D105"/>
    <mergeCell ref="E96:E98"/>
    <mergeCell ref="E99:E100"/>
    <mergeCell ref="F96:F98"/>
    <mergeCell ref="G96:G98"/>
    <mergeCell ref="B104:B107"/>
    <mergeCell ref="C104:C107"/>
    <mergeCell ref="D79:D82"/>
    <mergeCell ref="J80:J81"/>
    <mergeCell ref="D43:D58"/>
    <mergeCell ref="F75:F77"/>
    <mergeCell ref="B79:B82"/>
    <mergeCell ref="C79:C82"/>
    <mergeCell ref="G80:G81"/>
    <mergeCell ref="M75:M76"/>
    <mergeCell ref="N75:N76"/>
    <mergeCell ref="K69:K74"/>
    <mergeCell ref="K75:K78"/>
    <mergeCell ref="K79:K82"/>
    <mergeCell ref="G75:G77"/>
    <mergeCell ref="D39:D42"/>
    <mergeCell ref="B8:B14"/>
    <mergeCell ref="B15:B21"/>
    <mergeCell ref="D65:D67"/>
    <mergeCell ref="E66:E67"/>
    <mergeCell ref="F66:F67"/>
    <mergeCell ref="G66:G67"/>
    <mergeCell ref="F64:F65"/>
    <mergeCell ref="G64:G65"/>
    <mergeCell ref="B43:B68"/>
    <mergeCell ref="D69:D74"/>
    <mergeCell ref="C43:C74"/>
    <mergeCell ref="B69:B74"/>
    <mergeCell ref="E75:E77"/>
    <mergeCell ref="D75:D78"/>
    <mergeCell ref="C75:C78"/>
    <mergeCell ref="B75:B78"/>
    <mergeCell ref="H64:H65"/>
    <mergeCell ref="I64:I65"/>
    <mergeCell ref="E60:E61"/>
    <mergeCell ref="H66:H67"/>
    <mergeCell ref="I66:I67"/>
    <mergeCell ref="I75:I77"/>
    <mergeCell ref="B141:B143"/>
    <mergeCell ref="C141:C143"/>
    <mergeCell ref="D142:D143"/>
    <mergeCell ref="B121:B125"/>
    <mergeCell ref="C121:C125"/>
    <mergeCell ref="D121:D125"/>
    <mergeCell ref="B126:B137"/>
    <mergeCell ref="C126:C137"/>
    <mergeCell ref="D126:D130"/>
    <mergeCell ref="C138:C140"/>
    <mergeCell ref="D138:D140"/>
    <mergeCell ref="D131:D137"/>
    <mergeCell ref="H138:H140"/>
    <mergeCell ref="I138:I140"/>
    <mergeCell ref="H99:H100"/>
    <mergeCell ref="I99:I100"/>
    <mergeCell ref="I96:I98"/>
    <mergeCell ref="B108:B117"/>
    <mergeCell ref="C108:C117"/>
    <mergeCell ref="D108:D114"/>
    <mergeCell ref="D115:D117"/>
    <mergeCell ref="E115:E116"/>
    <mergeCell ref="E108:E113"/>
    <mergeCell ref="G108:G113"/>
    <mergeCell ref="B138:B140"/>
    <mergeCell ref="B118:B120"/>
    <mergeCell ref="C118:C120"/>
    <mergeCell ref="D118:D120"/>
    <mergeCell ref="E138:E140"/>
    <mergeCell ref="F138:F140"/>
    <mergeCell ref="H121:H124"/>
    <mergeCell ref="E126:E128"/>
    <mergeCell ref="F126:F128"/>
    <mergeCell ref="G126:G128"/>
    <mergeCell ref="B96:B103"/>
    <mergeCell ref="C96:C103"/>
    <mergeCell ref="J33:J34"/>
    <mergeCell ref="J108:J109"/>
    <mergeCell ref="L31:L32"/>
    <mergeCell ref="L75:L76"/>
    <mergeCell ref="L77:L78"/>
    <mergeCell ref="L86:L87"/>
    <mergeCell ref="L99:L100"/>
    <mergeCell ref="H126:H128"/>
    <mergeCell ref="J126:J128"/>
    <mergeCell ref="J121:J123"/>
    <mergeCell ref="J75:J77"/>
    <mergeCell ref="J66:J67"/>
    <mergeCell ref="I31:I32"/>
    <mergeCell ref="J31:J32"/>
    <mergeCell ref="I33:I37"/>
    <mergeCell ref="A5:A7"/>
    <mergeCell ref="B5:B7"/>
    <mergeCell ref="C5:C7"/>
    <mergeCell ref="N5:N7"/>
    <mergeCell ref="M5:M7"/>
    <mergeCell ref="L5:L7"/>
    <mergeCell ref="F24:F26"/>
    <mergeCell ref="G24:G26"/>
    <mergeCell ref="H24:H26"/>
    <mergeCell ref="I24:I26"/>
    <mergeCell ref="J24:J26"/>
    <mergeCell ref="L24:L26"/>
    <mergeCell ref="M24:M26"/>
    <mergeCell ref="N24:N26"/>
    <mergeCell ref="A8:A25"/>
    <mergeCell ref="D22:D26"/>
    <mergeCell ref="D5:E5"/>
    <mergeCell ref="D6:E6"/>
    <mergeCell ref="F5:I5"/>
    <mergeCell ref="F6:I6"/>
    <mergeCell ref="K5:K7"/>
    <mergeCell ref="K8:K14"/>
    <mergeCell ref="K15:K21"/>
    <mergeCell ref="K22:K26"/>
  </mergeCells>
  <phoneticPr fontId="4" type="noConversion"/>
  <pageMargins left="0.75000000000000011" right="0.75000000000000011" top="1" bottom="1" header="0.5" footer="0.5"/>
  <pageSetup paperSize="9" orientation="landscape" horizontalDpi="4294967292" verticalDpi="4294967292" r:id="rId1"/>
  <rowBreaks count="2" manualBreakCount="2">
    <brk id="27" max="16383" man="1"/>
    <brk id="79" max="16383" man="1"/>
  </row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Sheet1</vt:lpstr>
      <vt:lpstr>Sheet1!Área_de_Impressão</vt:lpstr>
    </vt:vector>
  </TitlesOfParts>
  <Company>Particular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Carvalho</dc:creator>
  <cp:lastModifiedBy>Utilizador</cp:lastModifiedBy>
  <cp:lastPrinted>2012-12-11T09:52:02Z</cp:lastPrinted>
  <dcterms:created xsi:type="dcterms:W3CDTF">2012-11-26T09:36:00Z</dcterms:created>
  <dcterms:modified xsi:type="dcterms:W3CDTF">2012-12-11T09:52:36Z</dcterms:modified>
</cp:coreProperties>
</file>